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30" yWindow="3195" windowWidth="6120" windowHeight="3210" tabRatio="457" firstSheet="1" activeTab="1"/>
  </bookViews>
  <sheets>
    <sheet name="4-101b基金別分析表" sheetId="1" r:id="rId1"/>
    <sheet name="101B" sheetId="2" r:id="rId2"/>
  </sheets>
  <externalReferences>
    <externalReference r:id="rId5"/>
    <externalReference r:id="rId6"/>
    <externalReference r:id="rId7"/>
  </externalReferences>
  <definedNames>
    <definedName name="_Fill" hidden="1">#REF!</definedName>
    <definedName name="HTML_CodePage" hidden="1">950</definedName>
    <definedName name="HTML_Control" localSheetId="1" hidden="1">{"'Sheet1'!$A$1:$I$102","'Sheet1'!$A$1:$I$104"}</definedName>
    <definedName name="HTML_Control" hidden="1">{"'Sheet1'!$A$1:$I$102","'Sheet1'!$A$1:$I$104"}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"C:\htmlchi\gtable-bb.htm"</definedName>
    <definedName name="HTML_PathTemplate" hidden="1">"C:\htmlchi\table-bbb.htm"</definedName>
    <definedName name="HTML_Title" hidden="1">""</definedName>
    <definedName name="NI">#REF!</definedName>
    <definedName name="oil1">#REF!</definedName>
    <definedName name="oil2">#REF!</definedName>
    <definedName name="_xlnm.Print_Area" localSheetId="1">'101B'!$A$1:$H$93</definedName>
    <definedName name="_xlnm.Print_Area" localSheetId="0">'4-101b基金別分析表'!$A$1:$H$93</definedName>
    <definedName name="Print_Area_MI">#REF!</definedName>
    <definedName name="_xlnm.Print_Titles" localSheetId="1">'101B'!$1:$5</definedName>
    <definedName name="_xlnm.Print_Titles" localSheetId="0">'4-101b基金別分析表'!$1:$5</definedName>
    <definedName name="rate">#REF!</definedName>
    <definedName name="rate2">'[2]員額(2)'!#REF!</definedName>
    <definedName name="rate3">'[2]員額(2)'!#REF!</definedName>
    <definedName name="職能表預">'[3]員額(2)'!#REF!</definedName>
  </definedNames>
  <calcPr fullCalcOnLoad="1"/>
</workbook>
</file>

<file path=xl/comments1.xml><?xml version="1.0" encoding="utf-8"?>
<comments xmlns="http://schemas.openxmlformats.org/spreadsheetml/2006/main">
  <authors>
    <author>B102</author>
  </authors>
  <commentList>
    <comment ref="B92" authorId="0">
      <text>
        <r>
          <rPr>
            <b/>
            <sz val="9"/>
            <rFont val="新細明體"/>
            <family val="1"/>
          </rPr>
          <t>B102:</t>
        </r>
        <r>
          <rPr>
            <sz val="9"/>
            <rFont val="新細明體"/>
            <family val="1"/>
          </rPr>
          <t xml:space="preserve">
固定資產：
營業基金229,214,102千元
作業基金78,761,330千元
增加投資：
營業基金4,034,688千元
作業基金100,000千元
以上共計312,110,120千元.  </t>
        </r>
      </text>
    </comment>
    <comment ref="B93" authorId="0">
      <text>
        <r>
          <rPr>
            <b/>
            <sz val="9"/>
            <rFont val="新細明體"/>
            <family val="1"/>
          </rPr>
          <t>B102:
總預算現金增撥</t>
        </r>
        <r>
          <rPr>
            <sz val="9"/>
            <rFont val="新細明體"/>
            <family val="1"/>
          </rPr>
          <t xml:space="preserve">：
營業基金9,442,959千元
非營業基金10,076,472千元
以上共計19,519,431千元.  </t>
        </r>
      </text>
    </comment>
  </commentList>
</comments>
</file>

<file path=xl/comments2.xml><?xml version="1.0" encoding="utf-8"?>
<comments xmlns="http://schemas.openxmlformats.org/spreadsheetml/2006/main">
  <authors>
    <author>B102</author>
    <author>A105</author>
  </authors>
  <commentList>
    <comment ref="B92" authorId="0">
      <text>
        <r>
          <rPr>
            <b/>
            <sz val="9"/>
            <rFont val="新細明體"/>
            <family val="1"/>
          </rPr>
          <t>B102:</t>
        </r>
        <r>
          <rPr>
            <sz val="9"/>
            <rFont val="新細明體"/>
            <family val="1"/>
          </rPr>
          <t xml:space="preserve">
固定資產：
營業基金229,214,102千元
作業基金78,761,330千元
增加投資：
營業基金4,034,688千元
作業基金100,000千元
以上共計312,110,120千元.  </t>
        </r>
      </text>
    </comment>
    <comment ref="B93" authorId="0">
      <text>
        <r>
          <rPr>
            <b/>
            <sz val="9"/>
            <rFont val="新細明體"/>
            <family val="1"/>
          </rPr>
          <t>B102:
總預算現金增撥</t>
        </r>
        <r>
          <rPr>
            <sz val="9"/>
            <rFont val="新細明體"/>
            <family val="1"/>
          </rPr>
          <t xml:space="preserve">：
營業基金9,442,959千元
非營業基金10,076,472千元
以上共計19,519,431千元.  </t>
        </r>
      </text>
    </comment>
    <comment ref="B18" authorId="1">
      <text>
        <r>
          <rPr>
            <b/>
            <sz val="9"/>
            <rFont val="新細明體"/>
            <family val="1"/>
          </rPr>
          <t>A105:</t>
        </r>
        <r>
          <rPr>
            <sz val="9"/>
            <rFont val="新細明體"/>
            <family val="1"/>
          </rPr>
          <t xml:space="preserve">
98新增
</t>
        </r>
      </text>
    </comment>
  </commentList>
</comments>
</file>

<file path=xl/sharedStrings.xml><?xml version="1.0" encoding="utf-8"?>
<sst xmlns="http://schemas.openxmlformats.org/spreadsheetml/2006/main" count="211" uniqueCount="204">
  <si>
    <t>中央銀行</t>
  </si>
  <si>
    <t>台灣糖業股份有限公司</t>
  </si>
  <si>
    <t>台灣中油股份有限公司</t>
  </si>
  <si>
    <t>台灣電力股份有限公司</t>
  </si>
  <si>
    <t>漢翔航空工業股份有限公司</t>
  </si>
  <si>
    <t>台灣自來水股份有限公司</t>
  </si>
  <si>
    <t>中國輸出入銀行</t>
  </si>
  <si>
    <t>臺灣金融控股股份有限公司</t>
  </si>
  <si>
    <t>臺灣土地銀行股份有限公司</t>
  </si>
  <si>
    <t>財政部印刷廠</t>
  </si>
  <si>
    <t>臺灣菸酒股份有限公司</t>
  </si>
  <si>
    <t>中華郵政股份有限公司</t>
  </si>
  <si>
    <t>交通部臺灣鐵路管理局</t>
  </si>
  <si>
    <t>交通部基隆港務局</t>
  </si>
  <si>
    <t>交通部臺中港務局</t>
  </si>
  <si>
    <t>交通部高雄港務局</t>
  </si>
  <si>
    <t>交通部花蓮港務局</t>
  </si>
  <si>
    <t>中央存款保險股份有限公司</t>
  </si>
  <si>
    <t>行政院國家發展基金</t>
  </si>
  <si>
    <t>營建建設基金</t>
  </si>
  <si>
    <t>國軍生產及服務作業基金</t>
  </si>
  <si>
    <t>國軍老舊眷村改建基金</t>
  </si>
  <si>
    <t>地方建設基金</t>
  </si>
  <si>
    <t>國立臺灣大學附設醫院作業基金</t>
  </si>
  <si>
    <t>國立成功大學附設醫院作業基金</t>
  </si>
  <si>
    <t>經濟作業基金</t>
  </si>
  <si>
    <t>水資源作業基金</t>
  </si>
  <si>
    <t>交通作業基金</t>
  </si>
  <si>
    <t>國軍退除役官兵安置基金</t>
  </si>
  <si>
    <t>榮民醫療作業基金</t>
  </si>
  <si>
    <t>科學工業園區管理局作業基金</t>
  </si>
  <si>
    <t>農業作業基金</t>
  </si>
  <si>
    <t>醫療藥品基金</t>
  </si>
  <si>
    <t>故宮文物藝術發展基金</t>
  </si>
  <si>
    <t>原住民族綜合發展基金</t>
  </si>
  <si>
    <t>中央政府債務基金</t>
  </si>
  <si>
    <t>行政院國家科學技術發展基金</t>
  </si>
  <si>
    <t>離島建設基金</t>
  </si>
  <si>
    <t>行政院公營事業民營化基金</t>
  </si>
  <si>
    <t>社會福利基金</t>
  </si>
  <si>
    <t>外籍配偶照顧輔導基金</t>
  </si>
  <si>
    <t>學產基金</t>
  </si>
  <si>
    <t>經濟特別收入基金</t>
  </si>
  <si>
    <t>核能發電後端營運基金</t>
  </si>
  <si>
    <t>航港建設基金</t>
  </si>
  <si>
    <t>核子事故緊急應變基金</t>
  </si>
  <si>
    <t>農業特別收入基金</t>
  </si>
  <si>
    <t>就業安定基金</t>
  </si>
  <si>
    <t>健康照護基金</t>
  </si>
  <si>
    <t>環境保護基金</t>
  </si>
  <si>
    <t>中華發展基金</t>
  </si>
  <si>
    <t>金融監督管理基金</t>
  </si>
  <si>
    <t>2.</t>
  </si>
  <si>
    <t>中央政府總預算案</t>
  </si>
  <si>
    <t>中華民國101年度</t>
  </si>
  <si>
    <t>單位：新臺幣千元</t>
  </si>
  <si>
    <t>基金別</t>
  </si>
  <si>
    <t>本年度預算數</t>
  </si>
  <si>
    <t>上年度預算數</t>
  </si>
  <si>
    <t>本年度與上年度比較</t>
  </si>
  <si>
    <t>收入</t>
  </si>
  <si>
    <t>支出</t>
  </si>
  <si>
    <t>一、普通基金</t>
  </si>
  <si>
    <t>(一)總預算部分</t>
  </si>
  <si>
    <t>(二)特別預算部分</t>
  </si>
  <si>
    <t>二、特種基金</t>
  </si>
  <si>
    <t>(一)營業部分</t>
  </si>
  <si>
    <t>桃園國際機場股份有限公司</t>
  </si>
  <si>
    <t>勞工保險局</t>
  </si>
  <si>
    <t>(二)非營業部分－作業基金</t>
  </si>
  <si>
    <t>國民年金保險基金</t>
  </si>
  <si>
    <t>中央都市更新基金</t>
  </si>
  <si>
    <t>國有財產開發基金</t>
  </si>
  <si>
    <r>
      <t>國立大學校院校務基金(5</t>
    </r>
    <r>
      <rPr>
        <sz val="12"/>
        <rFont val="新細明體"/>
        <family val="1"/>
      </rPr>
      <t>3所學校綜計)</t>
    </r>
  </si>
  <si>
    <t>國立陽明大學附設醫院作業基金</t>
  </si>
  <si>
    <t>國立社教機構作業基金</t>
  </si>
  <si>
    <t xml:space="preserve">國立高級中等學校校務基金 </t>
  </si>
  <si>
    <t>法務部矯正機關作業基金</t>
  </si>
  <si>
    <t>管制藥品製藥工廠作業基金</t>
  </si>
  <si>
    <t>全民健康保險基金</t>
  </si>
  <si>
    <t>28.</t>
  </si>
  <si>
    <t>考選業務基金</t>
  </si>
  <si>
    <t>(三)非營業部分－債務基金</t>
  </si>
  <si>
    <t>(四)非營業部分－特別收入
　  基金</t>
  </si>
  <si>
    <t>花東地區永續發展基金</t>
  </si>
  <si>
    <t>研發替代役基金</t>
  </si>
  <si>
    <t>警察消防海巡移民空勤人員及協勤民力安全基金</t>
  </si>
  <si>
    <t>地方產業發展基金</t>
  </si>
  <si>
    <t>通訊傳播監督管理基金</t>
  </si>
  <si>
    <t>有線廣播電視事業發展基金</t>
  </si>
  <si>
    <t>運動發展基金</t>
  </si>
  <si>
    <t>(五)非營業部分－資本計畫
　  基金</t>
  </si>
  <si>
    <t>國軍營舍及設施改建基金</t>
  </si>
  <si>
    <t>附註：</t>
  </si>
  <si>
    <t>1.</t>
  </si>
  <si>
    <t>普通基金之「收入」及「支出」分別為總預算之歲入及歲出。</t>
  </si>
  <si>
    <t>特別預算之收入不含自償性財源；支出不含自償性經費。</t>
  </si>
  <si>
    <r>
      <t>3</t>
    </r>
    <r>
      <rPr>
        <sz val="12"/>
        <rFont val="新細明體"/>
        <family val="1"/>
      </rPr>
      <t>.</t>
    </r>
  </si>
  <si>
    <t>特種基金之「營業部分」，其「收入」包括營業收入、營業外收入等，「支出」包括營業成本、營業費用、營業外費用及所得稅費用等；「非營業部分－作業基金」，其「收入」包括業務收入、業務外收入等，「支出」包括業務成本與費用、業務外費用等；「非營業部分－債務基金」、「非營業部分－特別收入基金」及「非營業部分－資本計畫基金」，其「收入」及「支出」分別為基金來源及基金用途。</t>
  </si>
  <si>
    <r>
      <t>4</t>
    </r>
    <r>
      <rPr>
        <sz val="12"/>
        <rFont val="新細明體"/>
        <family val="1"/>
      </rPr>
      <t>.</t>
    </r>
  </si>
  <si>
    <t>特種基金之營業部分及非營業部分之作業基金，其固定資產建設改良擴充、資金轉投資等資本支出，101年度共計3,121億元，未列入各該基金之支出。</t>
  </si>
  <si>
    <r>
      <t>5</t>
    </r>
    <r>
      <rPr>
        <sz val="12"/>
        <rFont val="新細明體"/>
        <family val="1"/>
      </rPr>
      <t>.</t>
    </r>
  </si>
  <si>
    <t>總預算101年度現金撥充基金195億元，作為各該基金興建其設施、設備所需資金，因非經常性收支，故均未計入前開各基金之收入及支出。</t>
  </si>
  <si>
    <r>
      <t>頁碼字體1</t>
    </r>
    <r>
      <rPr>
        <sz val="12"/>
        <rFont val="新細明體"/>
        <family val="1"/>
      </rPr>
      <t>9,couriersPS</t>
    </r>
  </si>
  <si>
    <t>基金別預算分析表</t>
  </si>
  <si>
    <t>28.</t>
  </si>
  <si>
    <r>
      <t>4</t>
    </r>
    <r>
      <rPr>
        <sz val="12"/>
        <rFont val="新細明體"/>
        <family val="1"/>
      </rPr>
      <t>.</t>
    </r>
  </si>
  <si>
    <t>特種基金之營業部分及非營業部分之作業基金，其固定資產建設改良擴充、資金轉投資等資本支出，101年度共計3,121億元，未列入各該基金之支出。</t>
  </si>
  <si>
    <r>
      <t>5</t>
    </r>
    <r>
      <rPr>
        <sz val="12"/>
        <rFont val="新細明體"/>
        <family val="1"/>
      </rPr>
      <t>.</t>
    </r>
  </si>
  <si>
    <t>總預算101年度現金撥充基金195億元，作為各該基金興建其設施、設備所需資金，因非經常性收支，故均未計入前開各基金之收入及支出。</t>
  </si>
  <si>
    <r>
      <t>頁碼字體1</t>
    </r>
    <r>
      <rPr>
        <sz val="12"/>
        <rFont val="新細明體"/>
        <family val="1"/>
      </rPr>
      <t>9,couriersPS</t>
    </r>
  </si>
  <si>
    <t xml:space="preserve">The General Budget Proposal of Central Government </t>
  </si>
  <si>
    <t xml:space="preserve"> by Fund</t>
  </si>
  <si>
    <r>
      <t xml:space="preserve">                                            FY2012                            </t>
    </r>
    <r>
      <rPr>
        <sz val="12"/>
        <rFont val="標楷體"/>
        <family val="4"/>
      </rPr>
      <t xml:space="preserve"> Unit:Thousand NT$ </t>
    </r>
  </si>
  <si>
    <t>General Funds</t>
  </si>
  <si>
    <t xml:space="preserve">    General Budget</t>
  </si>
  <si>
    <t xml:space="preserve">    Special Budget</t>
  </si>
  <si>
    <t>Special Funds</t>
  </si>
  <si>
    <r>
      <t xml:space="preserve"> 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Enterprise Revolving Funds</t>
    </r>
  </si>
  <si>
    <t>Central Bank of China（Taiwan）</t>
  </si>
  <si>
    <t>Taiwan Sugar Corporation</t>
  </si>
  <si>
    <t>Chinese Petroleum Corporation (CPC）</t>
  </si>
  <si>
    <t>Taiwan Power Company</t>
  </si>
  <si>
    <t>Aerospace Industrial Development Corporation (AIDC)</t>
  </si>
  <si>
    <t>Taiwan Water Corporation</t>
  </si>
  <si>
    <t>The Export-Import Bank of the Republic of China</t>
  </si>
  <si>
    <t>Taiwan Financial Holdings Co., Ltd.</t>
  </si>
  <si>
    <t>Land Bank of Taiwan</t>
  </si>
  <si>
    <t>Printing Plant, Ministry of Finance</t>
  </si>
  <si>
    <t>Taiwan Tobacco &amp; Liquor Corporation</t>
  </si>
  <si>
    <t>Chunghwa Post Co., Ltd.</t>
  </si>
  <si>
    <t>Taiwan Raiway</t>
  </si>
  <si>
    <t>Keelung Harbor Bureau</t>
  </si>
  <si>
    <t>Taichung Harbor Bureau</t>
  </si>
  <si>
    <t>Kaohsiung Harbor Bureau</t>
  </si>
  <si>
    <t>Hualien Harbor Bureau</t>
  </si>
  <si>
    <t>International Airport Park Corporation Limited</t>
  </si>
  <si>
    <t xml:space="preserve">Bureau of Labor Insurance </t>
  </si>
  <si>
    <t>Central Deposit Insurance Corp.</t>
  </si>
  <si>
    <r>
      <t xml:space="preserve"> 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 xml:space="preserve">Non-Profit Revolving Funds－
</t>
    </r>
    <r>
      <rPr>
        <sz val="12"/>
        <rFont val="新細明體"/>
        <family val="1"/>
      </rPr>
      <t xml:space="preserve">      </t>
    </r>
    <r>
      <rPr>
        <sz val="12"/>
        <rFont val="新細明體"/>
        <family val="1"/>
      </rPr>
      <t>OperationFunds</t>
    </r>
  </si>
  <si>
    <t>Development Fund, Executive Yuan</t>
  </si>
  <si>
    <t>Construction and Planning Fund</t>
  </si>
  <si>
    <t>National Pension Insurance Fund</t>
  </si>
  <si>
    <r>
      <t>C</t>
    </r>
    <r>
      <rPr>
        <sz val="12"/>
        <rFont val="新細明體"/>
        <family val="1"/>
      </rPr>
      <t xml:space="preserve">ental </t>
    </r>
    <r>
      <rPr>
        <sz val="12"/>
        <rFont val="新細明體"/>
        <family val="1"/>
      </rPr>
      <t>Urban Renewal</t>
    </r>
    <r>
      <rPr>
        <sz val="12"/>
        <rFont val="新細明體"/>
        <family val="1"/>
      </rPr>
      <t xml:space="preserve"> fund</t>
    </r>
  </si>
  <si>
    <t>The Revolving Fund of Production and Services for Military Personnel</t>
  </si>
  <si>
    <t>The Revolving Fund of Rebuilding Old Quarters for Military Dependents</t>
  </si>
  <si>
    <t>Local Construction Fund of the Ministry of Finance</t>
  </si>
  <si>
    <t>National Property Development Fund</t>
  </si>
  <si>
    <r>
      <t>National University Operati</t>
    </r>
    <r>
      <rPr>
        <sz val="12"/>
        <rFont val="新細明體"/>
        <family val="1"/>
      </rPr>
      <t>o</t>
    </r>
    <r>
      <rPr>
        <sz val="12"/>
        <rFont val="新細明體"/>
        <family val="1"/>
      </rPr>
      <t>n Fund(Summary of 53 National University)</t>
    </r>
  </si>
  <si>
    <t>National Taiwan University Hospital Operations Fund</t>
  </si>
  <si>
    <t>National Cheng Kung University Hospital Operation Fund</t>
  </si>
  <si>
    <r>
      <t xml:space="preserve">National </t>
    </r>
    <r>
      <rPr>
        <sz val="12"/>
        <rFont val="新細明體"/>
        <family val="1"/>
      </rPr>
      <t>Yand Ming</t>
    </r>
    <r>
      <rPr>
        <sz val="12"/>
        <rFont val="新細明體"/>
        <family val="1"/>
      </rPr>
      <t xml:space="preserve"> University Hospital Operation Fund</t>
    </r>
  </si>
  <si>
    <t xml:space="preserve">National Social Education Operation Fund  </t>
  </si>
  <si>
    <t>National Senior High Schools Operation Fund</t>
  </si>
  <si>
    <t>The Correctional Industries Fund, MOJ</t>
  </si>
  <si>
    <t>Economic Operation Funds</t>
  </si>
  <si>
    <t>Water Resources Operation Fund</t>
  </si>
  <si>
    <t>Transportation and Communications Operations Fund</t>
  </si>
  <si>
    <t>Job Placement Fund, VAC</t>
  </si>
  <si>
    <t>Veterans Medical Care Operations Fund, VAC</t>
  </si>
  <si>
    <t>Operating Fund of Science Park Administration</t>
  </si>
  <si>
    <t>Agricultuaral Operation Fund</t>
  </si>
  <si>
    <t>Medical Treatment Fund</t>
  </si>
  <si>
    <t>Operation Fund of Pharmaceutical Plant, National Bureau of Controlled Drugs</t>
  </si>
  <si>
    <r>
      <t>N</t>
    </r>
    <r>
      <rPr>
        <sz val="12"/>
        <rFont val="新細明體"/>
        <family val="1"/>
      </rPr>
      <t>ational Health Insurance Fund</t>
    </r>
  </si>
  <si>
    <t>National Palace Museum Art Development Funds</t>
  </si>
  <si>
    <t>Comprehensive Development Fund for Indigenous Peoples</t>
  </si>
  <si>
    <r>
      <t>Examination Affairs</t>
    </r>
    <r>
      <rPr>
        <sz val="12"/>
        <rFont val="新細明體"/>
        <family val="1"/>
      </rPr>
      <t xml:space="preserve"> Fund</t>
    </r>
  </si>
  <si>
    <r>
      <t xml:space="preserve">    Non-Profit Revolving Funds</t>
    </r>
    <r>
      <rPr>
        <sz val="12"/>
        <rFont val="新細明體"/>
        <family val="1"/>
      </rPr>
      <t xml:space="preserve">－
</t>
    </r>
    <r>
      <rPr>
        <sz val="12"/>
        <rFont val="新細明體"/>
        <family val="1"/>
      </rPr>
      <t xml:space="preserve">    Debt Service Fund</t>
    </r>
  </si>
  <si>
    <t>Central Government Debt Service Fund</t>
  </si>
  <si>
    <r>
      <t xml:space="preserve"> 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 xml:space="preserve">Non-Profit Revolving Funds－
</t>
    </r>
    <r>
      <rPr>
        <sz val="12"/>
        <rFont val="新細明體"/>
        <family val="1"/>
      </rPr>
      <t xml:space="preserve">     </t>
    </r>
    <r>
      <rPr>
        <sz val="12"/>
        <rFont val="新細明體"/>
        <family val="1"/>
      </rPr>
      <t>Special Revunue Funds</t>
    </r>
  </si>
  <si>
    <t>National Science and Technology Development Fund</t>
  </si>
  <si>
    <t>Offshore Development Fund</t>
  </si>
  <si>
    <t>Fund for Privatization of Government-owned Enterprises under the Executive Yuan</t>
  </si>
  <si>
    <t>Social Welfare Fund</t>
  </si>
  <si>
    <t>Fund to Care for Foreign Spouses of the R.O.C. Citizens</t>
  </si>
  <si>
    <t>Research and Development Substitutive Service Foundation</t>
  </si>
  <si>
    <t xml:space="preserve"> Safety Funds to Police Officers/Fire-Fighters/ Coastguards/Crewmen of National Airborne Service Corps and Members of Volunteers Forces</t>
  </si>
  <si>
    <t>School Property Fund</t>
  </si>
  <si>
    <t>Economic Special Revenue Fund</t>
  </si>
  <si>
    <t>Nuclear Backend Management Fund</t>
  </si>
  <si>
    <t>Local Industrial Development Fund</t>
  </si>
  <si>
    <t>Construction Funds of Port</t>
  </si>
  <si>
    <t>Nuclear Emergency Response Fund</t>
  </si>
  <si>
    <t>Agricultaural Special Revenue Fund</t>
  </si>
  <si>
    <t>Employment Security Fund</t>
  </si>
  <si>
    <t>Health Care Fund</t>
  </si>
  <si>
    <t>Environmental Protection Funds</t>
  </si>
  <si>
    <t>Chinese Development Fund</t>
  </si>
  <si>
    <t>Financial Supervisory Fund</t>
  </si>
  <si>
    <t xml:space="preserve">Financial Restructuring Fund  </t>
  </si>
  <si>
    <t>Communications Supervisory Fund</t>
  </si>
  <si>
    <t xml:space="preserve">Cable Radio and Television Industry Development Fund
</t>
  </si>
  <si>
    <t>Sports Development Fund</t>
  </si>
  <si>
    <r>
      <t xml:space="preserve"> 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 xml:space="preserve">Non-Profit Revolving Funds－
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Capital Project Fund</t>
    </r>
  </si>
  <si>
    <t>The Old Barracks Rebuilding Fund</t>
  </si>
  <si>
    <t>Funds</t>
  </si>
  <si>
    <t>Budget for Current Fiscal Year</t>
  </si>
  <si>
    <t>Budget for Last Fiscal Year</t>
  </si>
  <si>
    <t>Change Between Current and Last Fiscal Year</t>
  </si>
  <si>
    <t>Revenue</t>
  </si>
  <si>
    <t>Expenditure</t>
  </si>
  <si>
    <t>Revenue</t>
  </si>
  <si>
    <t>Expenditure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</si>
</sst>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_-* #,##0_-;\-* #,##0_-;_-* &quot;－&quot;_-;_-@_-"/>
    <numFmt numFmtId="183" formatCode="#,##0_ "/>
    <numFmt numFmtId="184" formatCode="#,##0.0_ "/>
    <numFmt numFmtId="185" formatCode="0.0_ "/>
    <numFmt numFmtId="186" formatCode="0.00_ "/>
    <numFmt numFmtId="187" formatCode="_-* #,##0_-;\-* #,##0_-;_-* &quot;-&quot;??_-;_-@_-"/>
    <numFmt numFmtId="188" formatCode="#,##0.00_ "/>
    <numFmt numFmtId="189" formatCode="#,##0\ "/>
    <numFmt numFmtId="190" formatCode="#,##0.0;[Red]#,##0.0"/>
    <numFmt numFmtId="191" formatCode="\+#,##0;\-#,##0"/>
    <numFmt numFmtId="192" formatCode="0.0\ "/>
    <numFmt numFmtId="193" formatCode="#\ ##0\ \ \ \ \ "/>
    <numFmt numFmtId="194" formatCode="0.00_ \ \ \ \ "/>
    <numFmt numFmtId="195" formatCode="0.0_ \ \ \ \ \ "/>
    <numFmt numFmtId="196" formatCode="0.00_ \ \ \ \ \ \ \ \ "/>
    <numFmt numFmtId="197" formatCode="0.00_ \ \ \ \ \ "/>
    <numFmt numFmtId="198" formatCode="0.00\ \ "/>
    <numFmt numFmtId="199" formatCode="#,##0_);[Red]\(#,##0\)"/>
    <numFmt numFmtId="200" formatCode="#,##0\ \ "/>
    <numFmt numFmtId="201" formatCode="0.0\ \ "/>
    <numFmt numFmtId="202" formatCode="0.0"/>
    <numFmt numFmtId="203" formatCode="0.0_);[Red]\(0.0\)"/>
    <numFmt numFmtId="204" formatCode="_-* #,##0.0_-;\-* #,##0.0_-;_-* &quot;-&quot;??_-;_-@_-"/>
    <numFmt numFmtId="205" formatCode="General_)"/>
    <numFmt numFmtId="206" formatCode="0.00_)"/>
    <numFmt numFmtId="207" formatCode="_-* #,##0.0_-;\-* #,##0.0_-;_-* &quot;-&quot;_-;_-@_-"/>
    <numFmt numFmtId="208" formatCode="#,##0."/>
  </numFmts>
  <fonts count="40">
    <font>
      <sz val="12"/>
      <name val="新細明體"/>
      <family val="1"/>
    </font>
    <font>
      <sz val="14"/>
      <name val="新細明體"/>
      <family val="1"/>
    </font>
    <font>
      <sz val="9"/>
      <name val="細明體"/>
      <family val="3"/>
    </font>
    <font>
      <b/>
      <sz val="18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name val="Courier"/>
      <family val="3"/>
    </font>
    <font>
      <sz val="11"/>
      <name val="Times New Roman"/>
      <family val="1"/>
    </font>
    <font>
      <b/>
      <i/>
      <sz val="16"/>
      <name val="Helv"/>
      <family val="2"/>
    </font>
    <font>
      <sz val="10"/>
      <name val="Arial"/>
      <family val="2"/>
    </font>
    <font>
      <u val="single"/>
      <sz val="6"/>
      <color indexed="12"/>
      <name val="Times New Roman"/>
      <family val="1"/>
    </font>
    <font>
      <u val="single"/>
      <sz val="6"/>
      <color indexed="36"/>
      <name val="Times New Roman"/>
      <family val="1"/>
    </font>
    <font>
      <sz val="14"/>
      <name val="標楷體"/>
      <family val="4"/>
    </font>
    <font>
      <b/>
      <sz val="18"/>
      <name val="標楷體"/>
      <family val="4"/>
    </font>
    <font>
      <sz val="12"/>
      <name val="標楷體"/>
      <family val="4"/>
    </font>
    <font>
      <b/>
      <sz val="20"/>
      <name val="標楷體"/>
      <family val="4"/>
    </font>
    <font>
      <b/>
      <sz val="20"/>
      <name val="新細明體"/>
      <family val="1"/>
    </font>
    <font>
      <sz val="11"/>
      <name val="Arial"/>
      <family val="2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b/>
      <sz val="18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9"/>
      <name val="新細明體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8"/>
      <name val="新細明體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38" fontId="8" fillId="0" borderId="0" applyBorder="0" applyAlignment="0">
      <protection/>
    </xf>
    <xf numFmtId="205" fontId="7" fillId="2" borderId="1" applyNumberFormat="0" applyFont="0" applyFill="0" applyBorder="0">
      <alignment horizontal="center" vertical="center"/>
      <protection/>
    </xf>
    <xf numFmtId="206" fontId="9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1" fillId="0" borderId="2" applyNumberFormat="0" applyFill="0" applyAlignment="0" applyProtection="0"/>
    <xf numFmtId="0" fontId="22" fillId="11" borderId="0" applyNumberFormat="0" applyBorder="0" applyAlignment="0" applyProtection="0"/>
    <xf numFmtId="9" fontId="0" fillId="0" borderId="0" applyFont="0" applyFill="0" applyBorder="0" applyAlignment="0" applyProtection="0"/>
    <xf numFmtId="0" fontId="23" fillId="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24" fillId="0" borderId="4" applyNumberFormat="0" applyFill="0" applyAlignment="0" applyProtection="0"/>
    <xf numFmtId="0" fontId="15" fillId="4" borderId="5" applyNumberFormat="0" applyFont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0" borderId="0" applyNumberFormat="0" applyBorder="0" applyAlignment="0" applyProtection="0"/>
    <xf numFmtId="0" fontId="19" fillId="1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" borderId="3" applyNumberFormat="0" applyAlignment="0" applyProtection="0"/>
    <xf numFmtId="0" fontId="32" fillId="2" borderId="9" applyNumberFormat="0" applyAlignment="0" applyProtection="0"/>
    <xf numFmtId="0" fontId="33" fillId="16" borderId="10" applyNumberFormat="0" applyAlignment="0" applyProtection="0"/>
    <xf numFmtId="0" fontId="34" fillId="17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183" fontId="18" fillId="0" borderId="11" xfId="0" applyNumberFormat="1" applyFont="1" applyFill="1" applyBorder="1" applyAlignment="1">
      <alignment vertical="top"/>
    </xf>
    <xf numFmtId="183" fontId="18" fillId="0" borderId="12" xfId="0" applyNumberFormat="1" applyFont="1" applyFill="1" applyBorder="1" applyAlignment="1">
      <alignment vertical="top"/>
    </xf>
    <xf numFmtId="41" fontId="18" fillId="0" borderId="11" xfId="0" applyNumberFormat="1" applyFont="1" applyFill="1" applyBorder="1" applyAlignment="1">
      <alignment vertical="top"/>
    </xf>
    <xf numFmtId="183" fontId="0" fillId="11" borderId="0" xfId="0" applyNumberFormat="1" applyFont="1" applyFill="1" applyBorder="1" applyAlignment="1">
      <alignment horizontal="distributed" vertical="center"/>
    </xf>
    <xf numFmtId="0" fontId="0" fillId="11" borderId="0" xfId="0" applyFont="1" applyFill="1" applyBorder="1" applyAlignment="1">
      <alignment horizontal="distributed" vertical="center"/>
    </xf>
    <xf numFmtId="41" fontId="18" fillId="0" borderId="11" xfId="0" applyNumberFormat="1" applyFont="1" applyFill="1" applyBorder="1" applyAlignment="1">
      <alignment horizontal="center" vertical="top"/>
    </xf>
    <xf numFmtId="18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83" fontId="18" fillId="0" borderId="13" xfId="0" applyNumberFormat="1" applyFont="1" applyFill="1" applyBorder="1" applyAlignment="1">
      <alignment vertical="top"/>
    </xf>
    <xf numFmtId="183" fontId="18" fillId="0" borderId="14" xfId="0" applyNumberFormat="1" applyFont="1" applyFill="1" applyBorder="1" applyAlignment="1">
      <alignment vertical="top"/>
    </xf>
    <xf numFmtId="183" fontId="18" fillId="0" borderId="0" xfId="0" applyNumberFormat="1" applyFont="1" applyFill="1" applyBorder="1" applyAlignment="1">
      <alignment vertical="top"/>
    </xf>
    <xf numFmtId="0" fontId="0" fillId="0" borderId="0" xfId="0" applyFill="1" applyAlignment="1">
      <alignment horizontal="distributed" vertical="top"/>
    </xf>
    <xf numFmtId="187" fontId="0" fillId="0" borderId="0" xfId="0" applyNumberFormat="1" applyFont="1" applyFill="1" applyAlignment="1">
      <alignment/>
    </xf>
    <xf numFmtId="187" fontId="0" fillId="0" borderId="0" xfId="0" applyNumberFormat="1" applyFill="1" applyAlignment="1">
      <alignment/>
    </xf>
    <xf numFmtId="0" fontId="0" fillId="0" borderId="0" xfId="0" applyFont="1" applyFill="1" applyAlignment="1">
      <alignment vertical="top"/>
    </xf>
    <xf numFmtId="183" fontId="18" fillId="0" borderId="15" xfId="0" applyNumberFormat="1" applyFont="1" applyFill="1" applyBorder="1" applyAlignment="1">
      <alignment vertical="top"/>
    </xf>
    <xf numFmtId="183" fontId="18" fillId="0" borderId="16" xfId="0" applyNumberFormat="1" applyFont="1" applyFill="1" applyBorder="1" applyAlignment="1">
      <alignment vertical="top"/>
    </xf>
    <xf numFmtId="0" fontId="0" fillId="0" borderId="17" xfId="0" applyFont="1" applyFill="1" applyBorder="1" applyAlignment="1">
      <alignment vertical="top"/>
    </xf>
    <xf numFmtId="0" fontId="1" fillId="0" borderId="0" xfId="37" applyNumberFormat="1" applyFont="1" applyFill="1" applyAlignment="1">
      <alignment horizontal="left" vertical="center"/>
      <protection/>
    </xf>
    <xf numFmtId="0" fontId="3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5" fillId="0" borderId="0" xfId="0" applyFont="1" applyFill="1" applyAlignment="1">
      <alignment horizontal="right" vertical="center"/>
    </xf>
    <xf numFmtId="0" fontId="13" fillId="0" borderId="1" xfId="0" applyFont="1" applyFill="1" applyBorder="1" applyAlignment="1">
      <alignment horizontal="distributed" vertical="center"/>
    </xf>
    <xf numFmtId="0" fontId="13" fillId="0" borderId="18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 applyProtection="1">
      <alignment horizontal="left" vertical="top" wrapText="1" shrinkToFit="1"/>
      <protection/>
    </xf>
    <xf numFmtId="208" fontId="0" fillId="0" borderId="0" xfId="0" applyNumberFormat="1" applyFont="1" applyFill="1" applyAlignment="1">
      <alignment vertical="top"/>
    </xf>
    <xf numFmtId="0" fontId="0" fillId="0" borderId="17" xfId="0" applyFont="1" applyFill="1" applyBorder="1" applyAlignment="1" applyProtection="1">
      <alignment vertical="top" wrapText="1" shrinkToFit="1"/>
      <protection/>
    </xf>
    <xf numFmtId="208" fontId="0" fillId="0" borderId="0" xfId="0" applyNumberFormat="1" applyFont="1" applyFill="1" applyBorder="1" applyAlignment="1">
      <alignment vertical="top"/>
    </xf>
    <xf numFmtId="208" fontId="0" fillId="0" borderId="19" xfId="0" applyNumberFormat="1" applyFont="1" applyFill="1" applyBorder="1" applyAlignment="1">
      <alignment vertical="top"/>
    </xf>
    <xf numFmtId="0" fontId="0" fillId="0" borderId="20" xfId="0" applyFont="1" applyFill="1" applyBorder="1" applyAlignment="1" applyProtection="1">
      <alignment vertical="top" wrapText="1" shrinkToFit="1"/>
      <protection/>
    </xf>
    <xf numFmtId="0" fontId="0" fillId="0" borderId="17" xfId="0" applyFont="1" applyFill="1" applyBorder="1" applyAlignment="1">
      <alignment vertical="top" wrapText="1" shrinkToFit="1"/>
    </xf>
    <xf numFmtId="208" fontId="0" fillId="0" borderId="0" xfId="0" applyNumberFormat="1" applyFont="1" applyFill="1" applyBorder="1" applyAlignment="1">
      <alignment horizontal="right" vertical="top"/>
    </xf>
    <xf numFmtId="187" fontId="18" fillId="0" borderId="11" xfId="38" applyNumberFormat="1" applyFont="1" applyFill="1" applyBorder="1" applyAlignment="1">
      <alignment vertical="top"/>
    </xf>
    <xf numFmtId="0" fontId="0" fillId="0" borderId="0" xfId="0" applyFont="1" applyFill="1" applyBorder="1" applyAlignment="1" applyProtection="1">
      <alignment vertical="top" wrapText="1" shrinkToFit="1"/>
      <protection/>
    </xf>
    <xf numFmtId="208" fontId="0" fillId="0" borderId="0" xfId="0" applyNumberFormat="1" applyFont="1" applyFill="1" applyBorder="1" applyAlignment="1" quotePrefix="1">
      <alignment horizontal="right" vertical="top"/>
    </xf>
    <xf numFmtId="0" fontId="0" fillId="0" borderId="0" xfId="37" applyNumberFormat="1" applyFont="1" applyFill="1" applyAlignment="1">
      <alignment vertical="center"/>
      <protection/>
    </xf>
    <xf numFmtId="208" fontId="0" fillId="0" borderId="0" xfId="0" applyNumberFormat="1" applyFont="1" applyFill="1" applyBorder="1" applyAlignment="1">
      <alignment horizontal="right" vertical="top"/>
    </xf>
    <xf numFmtId="0" fontId="0" fillId="0" borderId="17" xfId="0" applyFont="1" applyFill="1" applyBorder="1" applyAlignment="1">
      <alignment vertical="top"/>
    </xf>
    <xf numFmtId="208" fontId="0" fillId="0" borderId="17" xfId="0" applyNumberFormat="1" applyFont="1" applyFill="1" applyBorder="1" applyAlignment="1">
      <alignment vertical="top" wrapText="1"/>
    </xf>
    <xf numFmtId="208" fontId="0" fillId="0" borderId="0" xfId="0" applyNumberFormat="1" applyFont="1" applyFill="1" applyAlignment="1">
      <alignment vertical="top"/>
    </xf>
    <xf numFmtId="0" fontId="0" fillId="0" borderId="17" xfId="0" applyFont="1" applyFill="1" applyBorder="1" applyAlignment="1" applyProtection="1">
      <alignment vertical="top" wrapText="1" shrinkToFit="1"/>
      <protection/>
    </xf>
    <xf numFmtId="208" fontId="0" fillId="0" borderId="0" xfId="0" applyNumberFormat="1" applyFont="1" applyFill="1" applyBorder="1" applyAlignment="1">
      <alignment vertical="top"/>
    </xf>
    <xf numFmtId="208" fontId="0" fillId="0" borderId="19" xfId="0" applyNumberFormat="1" applyFont="1" applyFill="1" applyBorder="1" applyAlignment="1">
      <alignment vertical="top"/>
    </xf>
    <xf numFmtId="0" fontId="0" fillId="0" borderId="20" xfId="0" applyFont="1" applyFill="1" applyBorder="1" applyAlignment="1" applyProtection="1">
      <alignment vertical="top" wrapText="1" shrinkToFit="1"/>
      <protection/>
    </xf>
    <xf numFmtId="0" fontId="0" fillId="0" borderId="17" xfId="0" applyFont="1" applyFill="1" applyBorder="1" applyAlignment="1">
      <alignment vertical="top" wrapText="1" shrinkToFit="1"/>
    </xf>
    <xf numFmtId="0" fontId="0" fillId="0" borderId="0" xfId="0" applyFont="1" applyFill="1" applyBorder="1" applyAlignment="1" applyProtection="1">
      <alignment vertical="top" wrapText="1" shrinkToFit="1"/>
      <protection/>
    </xf>
    <xf numFmtId="208" fontId="0" fillId="0" borderId="0" xfId="0" applyNumberFormat="1" applyFont="1" applyFill="1" applyBorder="1" applyAlignment="1" quotePrefix="1">
      <alignment horizontal="right" vertical="top"/>
    </xf>
    <xf numFmtId="0" fontId="0" fillId="0" borderId="0" xfId="37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17" xfId="0" applyFont="1" applyBorder="1" applyAlignment="1" applyProtection="1">
      <alignment vertical="top" wrapText="1" shrinkToFit="1"/>
      <protection/>
    </xf>
    <xf numFmtId="0" fontId="0" fillId="0" borderId="17" xfId="0" applyFont="1" applyBorder="1" applyAlignment="1" applyProtection="1">
      <alignment horizontal="left" vertical="top" wrapText="1" shrinkToFit="1"/>
      <protection/>
    </xf>
    <xf numFmtId="0" fontId="13" fillId="0" borderId="21" xfId="0" applyFont="1" applyBorder="1" applyAlignment="1">
      <alignment horizontal="distributed" vertical="center"/>
    </xf>
    <xf numFmtId="0" fontId="37" fillId="0" borderId="1" xfId="0" applyFont="1" applyBorder="1" applyAlignment="1">
      <alignment horizontal="distributed" vertical="center"/>
    </xf>
    <xf numFmtId="208" fontId="0" fillId="0" borderId="0" xfId="0" applyNumberFormat="1" applyFont="1" applyFill="1" applyAlignment="1">
      <alignment vertical="top" wrapText="1"/>
    </xf>
    <xf numFmtId="0" fontId="0" fillId="2" borderId="17" xfId="0" applyFont="1" applyFill="1" applyBorder="1" applyAlignment="1" applyProtection="1">
      <alignment vertical="top" wrapText="1" shrinkToFit="1"/>
      <protection/>
    </xf>
    <xf numFmtId="0" fontId="0" fillId="2" borderId="17" xfId="0" applyFont="1" applyFill="1" applyBorder="1" applyAlignment="1">
      <alignment vertical="top" wrapText="1" shrinkToFit="1"/>
    </xf>
    <xf numFmtId="0" fontId="0" fillId="0" borderId="0" xfId="0" applyFont="1" applyFill="1" applyBorder="1" applyAlignment="1">
      <alignment horizontal="distributed" vertical="center"/>
    </xf>
    <xf numFmtId="0" fontId="38" fillId="0" borderId="1" xfId="0" applyFont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 applyProtection="1">
      <alignment horizontal="justify" vertical="top" wrapText="1" shrinkToFit="1"/>
      <protection/>
    </xf>
    <xf numFmtId="0" fontId="13" fillId="0" borderId="1" xfId="0" applyFont="1" applyFill="1" applyBorder="1" applyAlignment="1">
      <alignment horizontal="distributed" vertical="center"/>
    </xf>
    <xf numFmtId="0" fontId="13" fillId="0" borderId="18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top"/>
    </xf>
    <xf numFmtId="0" fontId="0" fillId="0" borderId="17" xfId="0" applyFont="1" applyFill="1" applyBorder="1" applyAlignment="1">
      <alignment vertical="top"/>
    </xf>
    <xf numFmtId="0" fontId="0" fillId="0" borderId="0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0" xfId="0" applyFont="1" applyFill="1" applyBorder="1" applyAlignment="1" applyProtection="1">
      <alignment horizontal="left" vertical="top" wrapText="1" shrinkToFit="1"/>
      <protection/>
    </xf>
    <xf numFmtId="0" fontId="0" fillId="0" borderId="17" xfId="0" applyFont="1" applyFill="1" applyBorder="1" applyAlignment="1" applyProtection="1">
      <alignment horizontal="left" vertical="top" wrapText="1" shrinkToFit="1"/>
      <protection/>
    </xf>
    <xf numFmtId="208" fontId="0" fillId="0" borderId="15" xfId="0" applyNumberFormat="1" applyFont="1" applyFill="1" applyBorder="1" applyAlignment="1">
      <alignment vertical="top"/>
    </xf>
    <xf numFmtId="0" fontId="14" fillId="0" borderId="0" xfId="0" applyFont="1" applyFill="1" applyAlignment="1">
      <alignment horizontal="center"/>
    </xf>
    <xf numFmtId="0" fontId="13" fillId="0" borderId="22" xfId="0" applyFont="1" applyFill="1" applyBorder="1" applyAlignment="1">
      <alignment horizontal="distributed" vertical="center"/>
    </xf>
    <xf numFmtId="0" fontId="13" fillId="0" borderId="21" xfId="0" applyFont="1" applyFill="1" applyBorder="1" applyAlignment="1">
      <alignment horizontal="distributed" vertical="center"/>
    </xf>
    <xf numFmtId="0" fontId="13" fillId="0" borderId="0" xfId="0" applyFont="1" applyFill="1" applyAlignment="1">
      <alignment vertical="center"/>
    </xf>
    <xf numFmtId="0" fontId="13" fillId="0" borderId="19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208" fontId="0" fillId="0" borderId="0" xfId="0" applyNumberFormat="1" applyFont="1" applyFill="1" applyAlignment="1">
      <alignment vertical="top" wrapText="1"/>
    </xf>
    <xf numFmtId="208" fontId="0" fillId="0" borderId="17" xfId="0" applyNumberFormat="1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19" xfId="0" applyBorder="1" applyAlignment="1">
      <alignment horizontal="center"/>
    </xf>
    <xf numFmtId="208" fontId="0" fillId="0" borderId="15" xfId="0" applyNumberFormat="1" applyFont="1" applyFill="1" applyBorder="1" applyAlignment="1">
      <alignment vertical="top"/>
    </xf>
    <xf numFmtId="0" fontId="13" fillId="0" borderId="22" xfId="0" applyFont="1" applyBorder="1" applyAlignment="1">
      <alignment horizontal="distributed" vertical="center"/>
    </xf>
    <xf numFmtId="0" fontId="0" fillId="0" borderId="0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0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top"/>
    </xf>
    <xf numFmtId="0" fontId="0" fillId="0" borderId="17" xfId="0" applyFont="1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5" fillId="0" borderId="12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 applyProtection="1">
      <alignment horizontal="justify" vertical="top" wrapText="1" shrinkToFit="1"/>
      <protection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_縣市收支估計" xfId="37"/>
    <cellStyle name="Comma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貨幣[0]_Apply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標題_99預算案(0814)" xfId="64"/>
    <cellStyle name="輸入" xfId="65"/>
    <cellStyle name="輸出" xfId="66"/>
    <cellStyle name="檢查儲存格" xfId="67"/>
    <cellStyle name="壞" xfId="68"/>
    <cellStyle name="警告文字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0&#24180;&#24230;&#38928;&#31639;\90&#38928;&#31639;\90&#27010;&#31639;&#20998;&#2651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&#38928;&#31639;\88&#38928;&#31639;\88bgt-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bgt89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算"/>
      <sheetName val="競爭新興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4"/>
  <sheetViews>
    <sheetView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9" sqref="A9:B9"/>
    </sheetView>
  </sheetViews>
  <sheetFormatPr defaultColWidth="9.00390625" defaultRowHeight="16.5"/>
  <cols>
    <col min="1" max="1" width="4.50390625" style="2" customWidth="1"/>
    <col min="2" max="2" width="24.25390625" style="2" customWidth="1"/>
    <col min="3" max="3" width="14.625" style="2" customWidth="1"/>
    <col min="4" max="4" width="16.25390625" style="2" bestFit="1" customWidth="1"/>
    <col min="5" max="5" width="14.625" style="2" customWidth="1"/>
    <col min="6" max="6" width="14.25390625" style="2" customWidth="1"/>
    <col min="7" max="8" width="14.625" style="2" customWidth="1"/>
    <col min="9" max="9" width="12.25390625" style="2" customWidth="1"/>
    <col min="10" max="16384" width="9.00390625" style="2" customWidth="1"/>
  </cols>
  <sheetData>
    <row r="1" spans="1:8" s="1" customFormat="1" ht="27.75" customHeight="1">
      <c r="A1" s="24"/>
      <c r="B1" s="25"/>
      <c r="C1" s="77" t="s">
        <v>53</v>
      </c>
      <c r="D1" s="77"/>
      <c r="E1" s="77"/>
      <c r="F1" s="77"/>
      <c r="G1" s="25"/>
      <c r="H1" s="25"/>
    </row>
    <row r="2" spans="1:8" s="1" customFormat="1" ht="27.75" customHeight="1">
      <c r="A2" s="80"/>
      <c r="B2" s="80"/>
      <c r="C2" s="82" t="s">
        <v>104</v>
      </c>
      <c r="D2" s="82"/>
      <c r="E2" s="82"/>
      <c r="F2" s="82"/>
      <c r="G2" s="26"/>
      <c r="H2" s="26"/>
    </row>
    <row r="3" spans="1:8" ht="27.75" customHeight="1">
      <c r="A3" s="31"/>
      <c r="B3" s="27"/>
      <c r="C3" s="27"/>
      <c r="D3" s="81" t="s">
        <v>54</v>
      </c>
      <c r="E3" s="81"/>
      <c r="F3" s="27"/>
      <c r="G3" s="12"/>
      <c r="H3" s="28" t="s">
        <v>55</v>
      </c>
    </row>
    <row r="4" spans="1:8" s="3" customFormat="1" ht="24.75" customHeight="1">
      <c r="A4" s="78" t="s">
        <v>56</v>
      </c>
      <c r="B4" s="79"/>
      <c r="C4" s="68" t="s">
        <v>57</v>
      </c>
      <c r="D4" s="68"/>
      <c r="E4" s="68" t="s">
        <v>58</v>
      </c>
      <c r="F4" s="68"/>
      <c r="G4" s="68" t="s">
        <v>59</v>
      </c>
      <c r="H4" s="69"/>
    </row>
    <row r="5" spans="1:8" s="4" customFormat="1" ht="24.75" customHeight="1">
      <c r="A5" s="78"/>
      <c r="B5" s="79"/>
      <c r="C5" s="29" t="s">
        <v>60</v>
      </c>
      <c r="D5" s="29" t="s">
        <v>61</v>
      </c>
      <c r="E5" s="29" t="s">
        <v>60</v>
      </c>
      <c r="F5" s="29" t="s">
        <v>61</v>
      </c>
      <c r="G5" s="29" t="s">
        <v>60</v>
      </c>
      <c r="H5" s="30" t="s">
        <v>61</v>
      </c>
    </row>
    <row r="6" spans="1:8" s="4" customFormat="1" ht="30" customHeight="1">
      <c r="A6" s="74" t="s">
        <v>62</v>
      </c>
      <c r="B6" s="75"/>
      <c r="C6" s="5">
        <f>C7+C8</f>
        <v>1729474748</v>
      </c>
      <c r="D6" s="5">
        <f>D7+D8</f>
        <v>1960807955</v>
      </c>
      <c r="E6" s="5">
        <f>E7+E8</f>
        <v>1645824600</v>
      </c>
      <c r="F6" s="5">
        <f>F7+F8</f>
        <v>1991678288</v>
      </c>
      <c r="G6" s="5">
        <f aca="true" t="shared" si="0" ref="G6:H8">C6-E6</f>
        <v>83650148</v>
      </c>
      <c r="H6" s="22">
        <f>D6-F6</f>
        <v>-30870333</v>
      </c>
    </row>
    <row r="7" spans="1:8" s="4" customFormat="1" ht="30" customHeight="1">
      <c r="A7" s="70" t="s">
        <v>63</v>
      </c>
      <c r="B7" s="71"/>
      <c r="C7" s="5">
        <v>1729474748</v>
      </c>
      <c r="D7" s="5">
        <v>1938974923</v>
      </c>
      <c r="E7" s="5">
        <v>1645814600</v>
      </c>
      <c r="F7" s="5">
        <v>1788411931</v>
      </c>
      <c r="G7" s="5">
        <f t="shared" si="0"/>
        <v>83660148</v>
      </c>
      <c r="H7" s="6">
        <f t="shared" si="0"/>
        <v>150562992</v>
      </c>
    </row>
    <row r="8" spans="1:8" s="4" customFormat="1" ht="30" customHeight="1">
      <c r="A8" s="70" t="s">
        <v>64</v>
      </c>
      <c r="B8" s="71"/>
      <c r="C8" s="7">
        <v>0</v>
      </c>
      <c r="D8" s="5">
        <v>21833032</v>
      </c>
      <c r="E8" s="7">
        <v>10000</v>
      </c>
      <c r="F8" s="5">
        <v>203266357</v>
      </c>
      <c r="G8" s="5">
        <f t="shared" si="0"/>
        <v>-10000</v>
      </c>
      <c r="H8" s="6">
        <f t="shared" si="0"/>
        <v>-181433325</v>
      </c>
    </row>
    <row r="9" spans="1:8" s="4" customFormat="1" ht="30" customHeight="1">
      <c r="A9" s="74" t="s">
        <v>65</v>
      </c>
      <c r="B9" s="75"/>
      <c r="C9" s="5">
        <f aca="true" t="shared" si="1" ref="C9:H9">C10+C31+C60+C62+C86</f>
        <v>5256359031</v>
      </c>
      <c r="D9" s="5">
        <f t="shared" si="1"/>
        <v>5151010775</v>
      </c>
      <c r="E9" s="5">
        <f t="shared" si="1"/>
        <v>4871942879</v>
      </c>
      <c r="F9" s="5">
        <f t="shared" si="1"/>
        <v>4771603435</v>
      </c>
      <c r="G9" s="5">
        <f t="shared" si="1"/>
        <v>384416152</v>
      </c>
      <c r="H9" s="6">
        <f t="shared" si="1"/>
        <v>379407340</v>
      </c>
    </row>
    <row r="10" spans="1:14" s="9" customFormat="1" ht="30" customHeight="1">
      <c r="A10" s="70" t="s">
        <v>66</v>
      </c>
      <c r="B10" s="71"/>
      <c r="C10" s="5">
        <f aca="true" t="shared" si="2" ref="C10:H10">SUM(C11:C30)</f>
        <v>3238089686</v>
      </c>
      <c r="D10" s="5">
        <f t="shared" si="2"/>
        <v>3147726331</v>
      </c>
      <c r="E10" s="5">
        <f t="shared" si="2"/>
        <v>2994707233</v>
      </c>
      <c r="F10" s="5">
        <f t="shared" si="2"/>
        <v>2880799089</v>
      </c>
      <c r="G10" s="5">
        <f t="shared" si="2"/>
        <v>243382453</v>
      </c>
      <c r="H10" s="6">
        <f t="shared" si="2"/>
        <v>266927242</v>
      </c>
      <c r="I10" s="8"/>
      <c r="J10" s="8"/>
      <c r="K10" s="8"/>
      <c r="L10" s="8"/>
      <c r="M10" s="8"/>
      <c r="N10" s="8"/>
    </row>
    <row r="11" spans="1:9" s="9" customFormat="1" ht="30" customHeight="1">
      <c r="A11" s="33">
        <v>1</v>
      </c>
      <c r="B11" s="34" t="s">
        <v>0</v>
      </c>
      <c r="C11" s="5">
        <v>345114367</v>
      </c>
      <c r="D11" s="5">
        <v>221943093</v>
      </c>
      <c r="E11" s="5">
        <v>330942704</v>
      </c>
      <c r="F11" s="5">
        <v>207794991</v>
      </c>
      <c r="G11" s="5">
        <f>C11-E11</f>
        <v>14171663</v>
      </c>
      <c r="H11" s="6">
        <f>D11-F11</f>
        <v>14148102</v>
      </c>
      <c r="I11" s="8"/>
    </row>
    <row r="12" spans="1:9" s="9" customFormat="1" ht="30" customHeight="1">
      <c r="A12" s="33">
        <v>2</v>
      </c>
      <c r="B12" s="34" t="s">
        <v>1</v>
      </c>
      <c r="C12" s="5">
        <v>40681458</v>
      </c>
      <c r="D12" s="5">
        <v>35807726</v>
      </c>
      <c r="E12" s="5">
        <v>39407990</v>
      </c>
      <c r="F12" s="5">
        <v>35243966</v>
      </c>
      <c r="G12" s="5">
        <f aca="true" t="shared" si="3" ref="G12:H30">C12-E12</f>
        <v>1273468</v>
      </c>
      <c r="H12" s="6">
        <f t="shared" si="3"/>
        <v>563760</v>
      </c>
      <c r="I12" s="8"/>
    </row>
    <row r="13" spans="1:9" s="9" customFormat="1" ht="30" customHeight="1">
      <c r="A13" s="33">
        <v>3</v>
      </c>
      <c r="B13" s="34" t="s">
        <v>2</v>
      </c>
      <c r="C13" s="5">
        <v>994526221</v>
      </c>
      <c r="D13" s="5">
        <v>985040502</v>
      </c>
      <c r="E13" s="5">
        <v>919144478</v>
      </c>
      <c r="F13" s="5">
        <v>908998954</v>
      </c>
      <c r="G13" s="5">
        <f t="shared" si="3"/>
        <v>75381743</v>
      </c>
      <c r="H13" s="6">
        <f t="shared" si="3"/>
        <v>76041548</v>
      </c>
      <c r="I13" s="8"/>
    </row>
    <row r="14" spans="1:9" s="9" customFormat="1" ht="30" customHeight="1">
      <c r="A14" s="33">
        <v>4</v>
      </c>
      <c r="B14" s="34" t="s">
        <v>3</v>
      </c>
      <c r="C14" s="5">
        <v>558686951</v>
      </c>
      <c r="D14" s="5">
        <v>634137531</v>
      </c>
      <c r="E14" s="5">
        <v>524872297</v>
      </c>
      <c r="F14" s="5">
        <v>572459894</v>
      </c>
      <c r="G14" s="5">
        <f t="shared" si="3"/>
        <v>33814654</v>
      </c>
      <c r="H14" s="6">
        <f t="shared" si="3"/>
        <v>61677637</v>
      </c>
      <c r="I14" s="8"/>
    </row>
    <row r="15" spans="1:9" s="9" customFormat="1" ht="33" customHeight="1">
      <c r="A15" s="33">
        <v>5</v>
      </c>
      <c r="B15" s="34" t="s">
        <v>4</v>
      </c>
      <c r="C15" s="5">
        <v>20420174</v>
      </c>
      <c r="D15" s="5">
        <v>19476966</v>
      </c>
      <c r="E15" s="5">
        <v>19526002</v>
      </c>
      <c r="F15" s="5">
        <v>18605946</v>
      </c>
      <c r="G15" s="5">
        <f t="shared" si="3"/>
        <v>894172</v>
      </c>
      <c r="H15" s="6">
        <f t="shared" si="3"/>
        <v>871020</v>
      </c>
      <c r="I15" s="8"/>
    </row>
    <row r="16" spans="1:9" s="9" customFormat="1" ht="31.5" customHeight="1">
      <c r="A16" s="33">
        <v>6</v>
      </c>
      <c r="B16" s="34" t="s">
        <v>5</v>
      </c>
      <c r="C16" s="5">
        <v>26865149</v>
      </c>
      <c r="D16" s="5">
        <v>27463147</v>
      </c>
      <c r="E16" s="5">
        <v>26450525</v>
      </c>
      <c r="F16" s="5">
        <v>26829507</v>
      </c>
      <c r="G16" s="5">
        <f t="shared" si="3"/>
        <v>414624</v>
      </c>
      <c r="H16" s="6">
        <f t="shared" si="3"/>
        <v>633640</v>
      </c>
      <c r="I16" s="8"/>
    </row>
    <row r="17" spans="1:9" s="9" customFormat="1" ht="30" customHeight="1">
      <c r="A17" s="33">
        <v>7</v>
      </c>
      <c r="B17" s="34" t="s">
        <v>6</v>
      </c>
      <c r="C17" s="5">
        <v>1701546</v>
      </c>
      <c r="D17" s="5">
        <v>1383510</v>
      </c>
      <c r="E17" s="5">
        <v>1979269</v>
      </c>
      <c r="F17" s="5">
        <v>1593318</v>
      </c>
      <c r="G17" s="5">
        <f t="shared" si="3"/>
        <v>-277723</v>
      </c>
      <c r="H17" s="6">
        <f t="shared" si="3"/>
        <v>-209808</v>
      </c>
      <c r="I17" s="8"/>
    </row>
    <row r="18" spans="1:9" s="9" customFormat="1" ht="33" customHeight="1">
      <c r="A18" s="33">
        <v>8</v>
      </c>
      <c r="B18" s="34" t="s">
        <v>7</v>
      </c>
      <c r="C18" s="5">
        <v>254984746</v>
      </c>
      <c r="D18" s="5">
        <v>248003819</v>
      </c>
      <c r="E18" s="10">
        <v>234778005</v>
      </c>
      <c r="F18" s="10">
        <v>231224005</v>
      </c>
      <c r="G18" s="5">
        <f t="shared" si="3"/>
        <v>20206741</v>
      </c>
      <c r="H18" s="6">
        <f t="shared" si="3"/>
        <v>16779814</v>
      </c>
      <c r="I18" s="8"/>
    </row>
    <row r="19" spans="1:9" s="9" customFormat="1" ht="33" customHeight="1">
      <c r="A19" s="33">
        <v>9</v>
      </c>
      <c r="B19" s="32" t="s">
        <v>8</v>
      </c>
      <c r="C19" s="7">
        <v>50678541</v>
      </c>
      <c r="D19" s="7">
        <v>43808217</v>
      </c>
      <c r="E19" s="5">
        <v>56867439</v>
      </c>
      <c r="F19" s="5">
        <v>49960336</v>
      </c>
      <c r="G19" s="5">
        <f t="shared" si="3"/>
        <v>-6188898</v>
      </c>
      <c r="H19" s="6">
        <f t="shared" si="3"/>
        <v>-6152119</v>
      </c>
      <c r="I19" s="8"/>
    </row>
    <row r="20" spans="1:9" s="9" customFormat="1" ht="30" customHeight="1">
      <c r="A20" s="33">
        <v>10</v>
      </c>
      <c r="B20" s="34" t="s">
        <v>9</v>
      </c>
      <c r="C20" s="5">
        <v>965560</v>
      </c>
      <c r="D20" s="5">
        <v>882560</v>
      </c>
      <c r="E20" s="5">
        <v>862075</v>
      </c>
      <c r="F20" s="5">
        <v>779075</v>
      </c>
      <c r="G20" s="5">
        <f t="shared" si="3"/>
        <v>103485</v>
      </c>
      <c r="H20" s="6">
        <f t="shared" si="3"/>
        <v>103485</v>
      </c>
      <c r="I20" s="8"/>
    </row>
    <row r="21" spans="1:9" s="9" customFormat="1" ht="30" customHeight="1">
      <c r="A21" s="33">
        <v>11</v>
      </c>
      <c r="B21" s="34" t="s">
        <v>10</v>
      </c>
      <c r="C21" s="5">
        <v>79700636</v>
      </c>
      <c r="D21" s="5">
        <v>71855933</v>
      </c>
      <c r="E21" s="5">
        <v>64826388</v>
      </c>
      <c r="F21" s="5">
        <v>56937777</v>
      </c>
      <c r="G21" s="5">
        <f t="shared" si="3"/>
        <v>14874248</v>
      </c>
      <c r="H21" s="6">
        <f t="shared" si="3"/>
        <v>14918156</v>
      </c>
      <c r="I21" s="8"/>
    </row>
    <row r="22" spans="1:9" s="9" customFormat="1" ht="30" customHeight="1">
      <c r="A22" s="33">
        <v>12</v>
      </c>
      <c r="B22" s="34" t="s">
        <v>11</v>
      </c>
      <c r="C22" s="5">
        <v>484718227</v>
      </c>
      <c r="D22" s="5">
        <v>475911658</v>
      </c>
      <c r="E22" s="5">
        <v>428074420</v>
      </c>
      <c r="F22" s="5">
        <v>420093728</v>
      </c>
      <c r="G22" s="5">
        <f t="shared" si="3"/>
        <v>56643807</v>
      </c>
      <c r="H22" s="6">
        <f t="shared" si="3"/>
        <v>55817930</v>
      </c>
      <c r="I22" s="8"/>
    </row>
    <row r="23" spans="1:9" s="9" customFormat="1" ht="30" customHeight="1">
      <c r="A23" s="33">
        <v>13</v>
      </c>
      <c r="B23" s="34" t="s">
        <v>12</v>
      </c>
      <c r="C23" s="5">
        <v>23787022</v>
      </c>
      <c r="D23" s="5">
        <v>33501633</v>
      </c>
      <c r="E23" s="5">
        <v>22880771</v>
      </c>
      <c r="F23" s="5">
        <v>32618169</v>
      </c>
      <c r="G23" s="5">
        <f t="shared" si="3"/>
        <v>906251</v>
      </c>
      <c r="H23" s="6">
        <f t="shared" si="3"/>
        <v>883464</v>
      </c>
      <c r="I23" s="8"/>
    </row>
    <row r="24" spans="1:9" s="9" customFormat="1" ht="30" customHeight="1">
      <c r="A24" s="33">
        <v>14</v>
      </c>
      <c r="B24" s="34" t="s">
        <v>13</v>
      </c>
      <c r="C24" s="5">
        <v>5128339</v>
      </c>
      <c r="D24" s="5">
        <v>4592780</v>
      </c>
      <c r="E24" s="5">
        <v>5106841</v>
      </c>
      <c r="F24" s="5">
        <v>4592793</v>
      </c>
      <c r="G24" s="5">
        <f t="shared" si="3"/>
        <v>21498</v>
      </c>
      <c r="H24" s="6">
        <f t="shared" si="3"/>
        <v>-13</v>
      </c>
      <c r="I24" s="8"/>
    </row>
    <row r="25" spans="1:9" s="9" customFormat="1" ht="30" customHeight="1">
      <c r="A25" s="33">
        <v>15</v>
      </c>
      <c r="B25" s="34" t="s">
        <v>14</v>
      </c>
      <c r="C25" s="5">
        <v>4955310</v>
      </c>
      <c r="D25" s="5">
        <v>3586310</v>
      </c>
      <c r="E25" s="5">
        <v>4842547</v>
      </c>
      <c r="F25" s="5">
        <v>3537291</v>
      </c>
      <c r="G25" s="5">
        <f t="shared" si="3"/>
        <v>112763</v>
      </c>
      <c r="H25" s="6">
        <f t="shared" si="3"/>
        <v>49019</v>
      </c>
      <c r="I25" s="8"/>
    </row>
    <row r="26" spans="1:9" s="9" customFormat="1" ht="30" customHeight="1">
      <c r="A26" s="33">
        <v>16</v>
      </c>
      <c r="B26" s="34" t="s">
        <v>15</v>
      </c>
      <c r="C26" s="5">
        <v>8034108</v>
      </c>
      <c r="D26" s="5">
        <v>4954108</v>
      </c>
      <c r="E26" s="5">
        <v>9096006</v>
      </c>
      <c r="F26" s="5">
        <v>6089881</v>
      </c>
      <c r="G26" s="5">
        <f t="shared" si="3"/>
        <v>-1061898</v>
      </c>
      <c r="H26" s="6">
        <f t="shared" si="3"/>
        <v>-1135773</v>
      </c>
      <c r="I26" s="8"/>
    </row>
    <row r="27" spans="1:9" s="9" customFormat="1" ht="30" customHeight="1">
      <c r="A27" s="33">
        <v>17</v>
      </c>
      <c r="B27" s="34" t="s">
        <v>16</v>
      </c>
      <c r="C27" s="5">
        <v>803003</v>
      </c>
      <c r="D27" s="5">
        <v>701297</v>
      </c>
      <c r="E27" s="5">
        <v>958487</v>
      </c>
      <c r="F27" s="5">
        <v>869066</v>
      </c>
      <c r="G27" s="5">
        <f t="shared" si="3"/>
        <v>-155484</v>
      </c>
      <c r="H27" s="6">
        <f t="shared" si="3"/>
        <v>-167769</v>
      </c>
      <c r="I27" s="8"/>
    </row>
    <row r="28" spans="1:9" s="9" customFormat="1" ht="33" customHeight="1">
      <c r="A28" s="33">
        <v>18</v>
      </c>
      <c r="B28" s="34" t="s">
        <v>67</v>
      </c>
      <c r="C28" s="5">
        <v>12478993</v>
      </c>
      <c r="D28" s="5">
        <v>10816206</v>
      </c>
      <c r="E28" s="7">
        <v>11529175</v>
      </c>
      <c r="F28" s="7">
        <v>10008578</v>
      </c>
      <c r="G28" s="5">
        <f t="shared" si="3"/>
        <v>949818</v>
      </c>
      <c r="H28" s="6">
        <f t="shared" si="3"/>
        <v>807628</v>
      </c>
      <c r="I28" s="8"/>
    </row>
    <row r="29" spans="1:9" s="9" customFormat="1" ht="31.5" customHeight="1">
      <c r="A29" s="33">
        <v>19</v>
      </c>
      <c r="B29" s="34" t="s">
        <v>68</v>
      </c>
      <c r="C29" s="5">
        <v>300319108</v>
      </c>
      <c r="D29" s="5">
        <v>300319108</v>
      </c>
      <c r="E29" s="5">
        <v>273138896</v>
      </c>
      <c r="F29" s="5">
        <v>273138896</v>
      </c>
      <c r="G29" s="5">
        <f t="shared" si="3"/>
        <v>27180212</v>
      </c>
      <c r="H29" s="6">
        <f t="shared" si="3"/>
        <v>27180212</v>
      </c>
      <c r="I29" s="8"/>
    </row>
    <row r="30" spans="1:9" s="9" customFormat="1" ht="39.75" customHeight="1">
      <c r="A30" s="33">
        <v>20</v>
      </c>
      <c r="B30" s="34" t="s">
        <v>17</v>
      </c>
      <c r="C30" s="5">
        <v>23540227</v>
      </c>
      <c r="D30" s="5">
        <v>23540227</v>
      </c>
      <c r="E30" s="5">
        <v>19422918</v>
      </c>
      <c r="F30" s="5">
        <v>19422918</v>
      </c>
      <c r="G30" s="5">
        <f t="shared" si="3"/>
        <v>4117309</v>
      </c>
      <c r="H30" s="6">
        <f t="shared" si="3"/>
        <v>4117309</v>
      </c>
      <c r="I30" s="8"/>
    </row>
    <row r="31" spans="1:13" s="12" customFormat="1" ht="30" customHeight="1">
      <c r="A31" s="70" t="s">
        <v>69</v>
      </c>
      <c r="B31" s="71"/>
      <c r="C31" s="5">
        <f aca="true" t="shared" si="4" ref="C31:H31">SUM(C32:C59)</f>
        <v>1001622257</v>
      </c>
      <c r="D31" s="5">
        <f t="shared" si="4"/>
        <v>979967281</v>
      </c>
      <c r="E31" s="5">
        <f t="shared" si="4"/>
        <v>966652334</v>
      </c>
      <c r="F31" s="5">
        <f t="shared" si="4"/>
        <v>951143848</v>
      </c>
      <c r="G31" s="5">
        <f t="shared" si="4"/>
        <v>34969923</v>
      </c>
      <c r="H31" s="6">
        <f t="shared" si="4"/>
        <v>28823433</v>
      </c>
      <c r="I31" s="11"/>
      <c r="J31" s="11"/>
      <c r="K31" s="11"/>
      <c r="L31" s="11"/>
      <c r="M31" s="11"/>
    </row>
    <row r="32" spans="1:8" s="13" customFormat="1" ht="30" customHeight="1">
      <c r="A32" s="33">
        <v>1</v>
      </c>
      <c r="B32" s="34" t="s">
        <v>18</v>
      </c>
      <c r="C32" s="5">
        <v>6558191</v>
      </c>
      <c r="D32" s="5">
        <v>659373</v>
      </c>
      <c r="E32" s="5">
        <v>9921171</v>
      </c>
      <c r="F32" s="5">
        <v>469462</v>
      </c>
      <c r="G32" s="5">
        <f>C32-E32</f>
        <v>-3362980</v>
      </c>
      <c r="H32" s="6">
        <f>D32-F32</f>
        <v>189911</v>
      </c>
    </row>
    <row r="33" spans="1:8" s="13" customFormat="1" ht="30" customHeight="1">
      <c r="A33" s="33">
        <v>2</v>
      </c>
      <c r="B33" s="34" t="s">
        <v>19</v>
      </c>
      <c r="C33" s="5">
        <v>2092182</v>
      </c>
      <c r="D33" s="5">
        <v>11111408</v>
      </c>
      <c r="E33" s="5">
        <v>9517246</v>
      </c>
      <c r="F33" s="5">
        <v>13910505</v>
      </c>
      <c r="G33" s="5">
        <f aca="true" t="shared" si="5" ref="G33:H56">C33-E33</f>
        <v>-7425064</v>
      </c>
      <c r="H33" s="6">
        <f t="shared" si="5"/>
        <v>-2799097</v>
      </c>
    </row>
    <row r="34" spans="1:8" s="13" customFormat="1" ht="30" customHeight="1">
      <c r="A34" s="35">
        <v>3</v>
      </c>
      <c r="B34" s="34" t="s">
        <v>70</v>
      </c>
      <c r="C34" s="5">
        <v>59794148</v>
      </c>
      <c r="D34" s="5">
        <v>59794148</v>
      </c>
      <c r="E34" s="5">
        <v>62569901</v>
      </c>
      <c r="F34" s="5">
        <v>62569901</v>
      </c>
      <c r="G34" s="5">
        <f>C34-E34</f>
        <v>-2775753</v>
      </c>
      <c r="H34" s="6">
        <f>D34-F34</f>
        <v>-2775753</v>
      </c>
    </row>
    <row r="35" spans="1:8" s="13" customFormat="1" ht="30" customHeight="1">
      <c r="A35" s="36">
        <v>4</v>
      </c>
      <c r="B35" s="37" t="s">
        <v>71</v>
      </c>
      <c r="C35" s="14">
        <v>11677037</v>
      </c>
      <c r="D35" s="14">
        <v>11664323</v>
      </c>
      <c r="E35" s="14">
        <v>718</v>
      </c>
      <c r="F35" s="14">
        <v>9423</v>
      </c>
      <c r="G35" s="14">
        <f>C35-E35</f>
        <v>11676319</v>
      </c>
      <c r="H35" s="15">
        <f>D35-F35</f>
        <v>11654900</v>
      </c>
    </row>
    <row r="36" spans="1:8" s="13" customFormat="1" ht="31.5" customHeight="1">
      <c r="A36" s="35">
        <v>5</v>
      </c>
      <c r="B36" s="34" t="s">
        <v>20</v>
      </c>
      <c r="C36" s="5">
        <v>49204350</v>
      </c>
      <c r="D36" s="5">
        <v>47050528</v>
      </c>
      <c r="E36" s="5">
        <v>48579012</v>
      </c>
      <c r="F36" s="5">
        <v>46017248</v>
      </c>
      <c r="G36" s="5">
        <f t="shared" si="5"/>
        <v>625338</v>
      </c>
      <c r="H36" s="6">
        <f t="shared" si="5"/>
        <v>1033280</v>
      </c>
    </row>
    <row r="37" spans="1:8" s="13" customFormat="1" ht="30" customHeight="1">
      <c r="A37" s="33">
        <v>6</v>
      </c>
      <c r="B37" s="34" t="s">
        <v>21</v>
      </c>
      <c r="C37" s="5">
        <v>13212469</v>
      </c>
      <c r="D37" s="5">
        <v>18070076</v>
      </c>
      <c r="E37" s="5">
        <v>20931272</v>
      </c>
      <c r="F37" s="5">
        <v>25853694</v>
      </c>
      <c r="G37" s="5">
        <f t="shared" si="5"/>
        <v>-7718803</v>
      </c>
      <c r="H37" s="6">
        <f t="shared" si="5"/>
        <v>-7783618</v>
      </c>
    </row>
    <row r="38" spans="1:8" s="13" customFormat="1" ht="30" customHeight="1">
      <c r="A38" s="33">
        <v>7</v>
      </c>
      <c r="B38" s="34" t="s">
        <v>22</v>
      </c>
      <c r="C38" s="5">
        <v>176087</v>
      </c>
      <c r="D38" s="5">
        <v>17005</v>
      </c>
      <c r="E38" s="5">
        <v>198178</v>
      </c>
      <c r="F38" s="5">
        <v>12713</v>
      </c>
      <c r="G38" s="5">
        <f t="shared" si="5"/>
        <v>-22091</v>
      </c>
      <c r="H38" s="6">
        <f t="shared" si="5"/>
        <v>4292</v>
      </c>
    </row>
    <row r="39" spans="1:8" s="13" customFormat="1" ht="30" customHeight="1">
      <c r="A39" s="33">
        <v>8</v>
      </c>
      <c r="B39" s="34" t="s">
        <v>72</v>
      </c>
      <c r="C39" s="5">
        <v>76355</v>
      </c>
      <c r="D39" s="5">
        <v>37594</v>
      </c>
      <c r="E39" s="5">
        <v>26290</v>
      </c>
      <c r="F39" s="5">
        <v>86849</v>
      </c>
      <c r="G39" s="5">
        <f t="shared" si="5"/>
        <v>50065</v>
      </c>
      <c r="H39" s="6">
        <f t="shared" si="5"/>
        <v>-49255</v>
      </c>
    </row>
    <row r="40" spans="1:8" s="13" customFormat="1" ht="33" customHeight="1">
      <c r="A40" s="33">
        <v>9</v>
      </c>
      <c r="B40" s="34" t="s">
        <v>73</v>
      </c>
      <c r="C40" s="5">
        <v>106637978</v>
      </c>
      <c r="D40" s="5">
        <v>111774871</v>
      </c>
      <c r="E40" s="5">
        <v>97200825</v>
      </c>
      <c r="F40" s="5">
        <v>102172010</v>
      </c>
      <c r="G40" s="5">
        <f t="shared" si="5"/>
        <v>9437153</v>
      </c>
      <c r="H40" s="6">
        <f t="shared" si="5"/>
        <v>9602861</v>
      </c>
    </row>
    <row r="41" spans="1:8" s="13" customFormat="1" ht="33" customHeight="1">
      <c r="A41" s="33">
        <v>10</v>
      </c>
      <c r="B41" s="34" t="s">
        <v>23</v>
      </c>
      <c r="C41" s="5">
        <v>26005357</v>
      </c>
      <c r="D41" s="5">
        <v>24121933</v>
      </c>
      <c r="E41" s="5">
        <v>22070988</v>
      </c>
      <c r="F41" s="5">
        <v>20071674</v>
      </c>
      <c r="G41" s="5">
        <f t="shared" si="5"/>
        <v>3934369</v>
      </c>
      <c r="H41" s="6">
        <f t="shared" si="5"/>
        <v>4050259</v>
      </c>
    </row>
    <row r="42" spans="1:8" s="13" customFormat="1" ht="33" customHeight="1">
      <c r="A42" s="33">
        <v>11</v>
      </c>
      <c r="B42" s="38" t="s">
        <v>24</v>
      </c>
      <c r="C42" s="5">
        <v>8114406</v>
      </c>
      <c r="D42" s="5">
        <v>8008205</v>
      </c>
      <c r="E42" s="5">
        <v>7471121</v>
      </c>
      <c r="F42" s="5">
        <v>7346257</v>
      </c>
      <c r="G42" s="5">
        <f t="shared" si="5"/>
        <v>643285</v>
      </c>
      <c r="H42" s="6">
        <f t="shared" si="5"/>
        <v>661948</v>
      </c>
    </row>
    <row r="43" spans="1:8" s="13" customFormat="1" ht="33" customHeight="1">
      <c r="A43" s="33">
        <v>12</v>
      </c>
      <c r="B43" s="38" t="s">
        <v>74</v>
      </c>
      <c r="C43" s="5">
        <v>1756578</v>
      </c>
      <c r="D43" s="5">
        <v>1718466</v>
      </c>
      <c r="E43" s="5">
        <v>1566970</v>
      </c>
      <c r="F43" s="5">
        <v>1538643</v>
      </c>
      <c r="G43" s="5">
        <f t="shared" si="5"/>
        <v>189608</v>
      </c>
      <c r="H43" s="6">
        <f t="shared" si="5"/>
        <v>179823</v>
      </c>
    </row>
    <row r="44" spans="1:8" s="13" customFormat="1" ht="30" customHeight="1">
      <c r="A44" s="33">
        <v>13</v>
      </c>
      <c r="B44" s="38" t="s">
        <v>75</v>
      </c>
      <c r="C44" s="5">
        <v>2365878</v>
      </c>
      <c r="D44" s="5">
        <v>2629592</v>
      </c>
      <c r="E44" s="5">
        <v>2012131</v>
      </c>
      <c r="F44" s="5">
        <v>2363876</v>
      </c>
      <c r="G44" s="5">
        <f>C44-E44</f>
        <v>353747</v>
      </c>
      <c r="H44" s="6">
        <f>D44-F44</f>
        <v>265716</v>
      </c>
    </row>
    <row r="45" spans="1:8" s="13" customFormat="1" ht="33" customHeight="1">
      <c r="A45" s="33">
        <v>14</v>
      </c>
      <c r="B45" s="38" t="s">
        <v>76</v>
      </c>
      <c r="C45" s="5">
        <v>36541522</v>
      </c>
      <c r="D45" s="5">
        <v>40031812</v>
      </c>
      <c r="E45" s="5">
        <v>34819872</v>
      </c>
      <c r="F45" s="5">
        <v>38087915</v>
      </c>
      <c r="G45" s="5">
        <f>C45-E45</f>
        <v>1721650</v>
      </c>
      <c r="H45" s="6">
        <f>D45-F45</f>
        <v>1943897</v>
      </c>
    </row>
    <row r="46" spans="1:8" s="13" customFormat="1" ht="30" customHeight="1">
      <c r="A46" s="33">
        <v>15</v>
      </c>
      <c r="B46" s="38" t="s">
        <v>77</v>
      </c>
      <c r="C46" s="5">
        <v>758467</v>
      </c>
      <c r="D46" s="5">
        <v>876001</v>
      </c>
      <c r="E46" s="5">
        <v>666028</v>
      </c>
      <c r="F46" s="5">
        <v>758010</v>
      </c>
      <c r="G46" s="5">
        <f t="shared" si="5"/>
        <v>92439</v>
      </c>
      <c r="H46" s="6">
        <f t="shared" si="5"/>
        <v>117991</v>
      </c>
    </row>
    <row r="47" spans="1:8" s="13" customFormat="1" ht="30" customHeight="1">
      <c r="A47" s="33">
        <v>16</v>
      </c>
      <c r="B47" s="34" t="s">
        <v>25</v>
      </c>
      <c r="C47" s="5">
        <v>6953493</v>
      </c>
      <c r="D47" s="5">
        <v>6384064</v>
      </c>
      <c r="E47" s="5">
        <v>6947176</v>
      </c>
      <c r="F47" s="5">
        <v>6620966</v>
      </c>
      <c r="G47" s="5">
        <f t="shared" si="5"/>
        <v>6317</v>
      </c>
      <c r="H47" s="6">
        <f t="shared" si="5"/>
        <v>-236902</v>
      </c>
    </row>
    <row r="48" spans="1:8" s="13" customFormat="1" ht="30" customHeight="1">
      <c r="A48" s="33">
        <v>17</v>
      </c>
      <c r="B48" s="34" t="s">
        <v>26</v>
      </c>
      <c r="C48" s="5">
        <v>6155129</v>
      </c>
      <c r="D48" s="5">
        <v>6830511</v>
      </c>
      <c r="E48" s="5">
        <v>7379511</v>
      </c>
      <c r="F48" s="5">
        <v>8260407</v>
      </c>
      <c r="G48" s="5">
        <f t="shared" si="5"/>
        <v>-1224382</v>
      </c>
      <c r="H48" s="6">
        <f t="shared" si="5"/>
        <v>-1429896</v>
      </c>
    </row>
    <row r="49" spans="1:8" s="13" customFormat="1" ht="30" customHeight="1">
      <c r="A49" s="33">
        <v>18</v>
      </c>
      <c r="B49" s="34" t="s">
        <v>27</v>
      </c>
      <c r="C49" s="5">
        <v>53819332</v>
      </c>
      <c r="D49" s="5">
        <v>34450711</v>
      </c>
      <c r="E49" s="5">
        <v>50730539</v>
      </c>
      <c r="F49" s="5">
        <v>33848517</v>
      </c>
      <c r="G49" s="5">
        <f t="shared" si="5"/>
        <v>3088793</v>
      </c>
      <c r="H49" s="6">
        <f t="shared" si="5"/>
        <v>602194</v>
      </c>
    </row>
    <row r="50" spans="1:8" s="13" customFormat="1" ht="31.5" customHeight="1">
      <c r="A50" s="33">
        <v>19</v>
      </c>
      <c r="B50" s="34" t="s">
        <v>28</v>
      </c>
      <c r="C50" s="5">
        <v>2211472</v>
      </c>
      <c r="D50" s="5">
        <v>1243088</v>
      </c>
      <c r="E50" s="5">
        <v>3781528</v>
      </c>
      <c r="F50" s="5">
        <v>3086789</v>
      </c>
      <c r="G50" s="5">
        <f t="shared" si="5"/>
        <v>-1570056</v>
      </c>
      <c r="H50" s="6">
        <f t="shared" si="5"/>
        <v>-1843701</v>
      </c>
    </row>
    <row r="51" spans="1:8" s="13" customFormat="1" ht="30" customHeight="1">
      <c r="A51" s="33">
        <v>20</v>
      </c>
      <c r="B51" s="34" t="s">
        <v>29</v>
      </c>
      <c r="C51" s="5">
        <v>44143241</v>
      </c>
      <c r="D51" s="5">
        <v>43641622</v>
      </c>
      <c r="E51" s="5">
        <v>43048747</v>
      </c>
      <c r="F51" s="5">
        <v>42521928</v>
      </c>
      <c r="G51" s="5">
        <f t="shared" si="5"/>
        <v>1094494</v>
      </c>
      <c r="H51" s="6">
        <f t="shared" si="5"/>
        <v>1119694</v>
      </c>
    </row>
    <row r="52" spans="1:8" s="13" customFormat="1" ht="33" customHeight="1">
      <c r="A52" s="35">
        <v>21</v>
      </c>
      <c r="B52" s="34" t="s">
        <v>30</v>
      </c>
      <c r="C52" s="5">
        <v>12071473</v>
      </c>
      <c r="D52" s="5">
        <v>11202878</v>
      </c>
      <c r="E52" s="5">
        <v>11090140</v>
      </c>
      <c r="F52" s="5">
        <v>10521551</v>
      </c>
      <c r="G52" s="5">
        <f t="shared" si="5"/>
        <v>981333</v>
      </c>
      <c r="H52" s="6">
        <f t="shared" si="5"/>
        <v>681327</v>
      </c>
    </row>
    <row r="53" spans="1:8" s="13" customFormat="1" ht="30" customHeight="1">
      <c r="A53" s="33">
        <v>22</v>
      </c>
      <c r="B53" s="34" t="s">
        <v>31</v>
      </c>
      <c r="C53" s="5">
        <v>231742</v>
      </c>
      <c r="D53" s="5">
        <v>210733</v>
      </c>
      <c r="E53" s="5">
        <v>237618</v>
      </c>
      <c r="F53" s="5">
        <v>209815</v>
      </c>
      <c r="G53" s="5">
        <f t="shared" si="5"/>
        <v>-5876</v>
      </c>
      <c r="H53" s="6">
        <f t="shared" si="5"/>
        <v>918</v>
      </c>
    </row>
    <row r="54" spans="1:8" s="13" customFormat="1" ht="30" customHeight="1">
      <c r="A54" s="35">
        <v>23</v>
      </c>
      <c r="B54" s="34" t="s">
        <v>32</v>
      </c>
      <c r="C54" s="5">
        <v>26212949</v>
      </c>
      <c r="D54" s="5">
        <v>25585023</v>
      </c>
      <c r="E54" s="5">
        <v>25820685</v>
      </c>
      <c r="F54" s="5">
        <v>25196357</v>
      </c>
      <c r="G54" s="5">
        <f t="shared" si="5"/>
        <v>392264</v>
      </c>
      <c r="H54" s="16">
        <f t="shared" si="5"/>
        <v>388666</v>
      </c>
    </row>
    <row r="55" spans="1:8" s="13" customFormat="1" ht="33" customHeight="1">
      <c r="A55" s="35">
        <v>24</v>
      </c>
      <c r="B55" s="34" t="s">
        <v>78</v>
      </c>
      <c r="C55" s="5">
        <v>472622</v>
      </c>
      <c r="D55" s="5">
        <v>343697</v>
      </c>
      <c r="E55" s="5">
        <v>474503</v>
      </c>
      <c r="F55" s="5">
        <v>345154</v>
      </c>
      <c r="G55" s="5">
        <f t="shared" si="5"/>
        <v>-1881</v>
      </c>
      <c r="H55" s="6">
        <f t="shared" si="5"/>
        <v>-1457</v>
      </c>
    </row>
    <row r="56" spans="1:8" s="12" customFormat="1" ht="30" customHeight="1">
      <c r="A56" s="35">
        <v>25</v>
      </c>
      <c r="B56" s="34" t="s">
        <v>79</v>
      </c>
      <c r="C56" s="5">
        <v>522484454</v>
      </c>
      <c r="D56" s="5">
        <v>510814304</v>
      </c>
      <c r="E56" s="5">
        <v>497420528</v>
      </c>
      <c r="F56" s="5">
        <v>497288694</v>
      </c>
      <c r="G56" s="5">
        <f t="shared" si="5"/>
        <v>25063926</v>
      </c>
      <c r="H56" s="6">
        <f t="shared" si="5"/>
        <v>13525610</v>
      </c>
    </row>
    <row r="57" spans="1:8" s="17" customFormat="1" ht="30" customHeight="1">
      <c r="A57" s="35">
        <v>26</v>
      </c>
      <c r="B57" s="34" t="s">
        <v>33</v>
      </c>
      <c r="C57" s="5">
        <v>352104</v>
      </c>
      <c r="D57" s="5">
        <v>233444</v>
      </c>
      <c r="E57" s="5">
        <v>355325</v>
      </c>
      <c r="F57" s="5">
        <v>219915</v>
      </c>
      <c r="G57" s="5">
        <f aca="true" t="shared" si="6" ref="G57:H59">C57-E57</f>
        <v>-3221</v>
      </c>
      <c r="H57" s="6">
        <f t="shared" si="6"/>
        <v>13529</v>
      </c>
    </row>
    <row r="58" spans="1:8" s="17" customFormat="1" ht="30" customHeight="1">
      <c r="A58" s="35">
        <v>27</v>
      </c>
      <c r="B58" s="34" t="s">
        <v>34</v>
      </c>
      <c r="C58" s="5">
        <v>821559</v>
      </c>
      <c r="D58" s="5">
        <v>745286</v>
      </c>
      <c r="E58" s="5">
        <v>1097270</v>
      </c>
      <c r="F58" s="5">
        <v>1040663</v>
      </c>
      <c r="G58" s="5">
        <f t="shared" si="6"/>
        <v>-275711</v>
      </c>
      <c r="H58" s="6">
        <f t="shared" si="6"/>
        <v>-295377</v>
      </c>
    </row>
    <row r="59" spans="1:8" s="17" customFormat="1" ht="30" customHeight="1">
      <c r="A59" s="39" t="s">
        <v>80</v>
      </c>
      <c r="B59" s="34" t="s">
        <v>81</v>
      </c>
      <c r="C59" s="5">
        <v>721682</v>
      </c>
      <c r="D59" s="5">
        <v>716585</v>
      </c>
      <c r="E59" s="5">
        <v>717041</v>
      </c>
      <c r="F59" s="5">
        <v>714912</v>
      </c>
      <c r="G59" s="5">
        <f t="shared" si="6"/>
        <v>4641</v>
      </c>
      <c r="H59" s="6">
        <f t="shared" si="6"/>
        <v>1673</v>
      </c>
    </row>
    <row r="60" spans="1:14" s="12" customFormat="1" ht="30" customHeight="1">
      <c r="A60" s="70" t="s">
        <v>82</v>
      </c>
      <c r="B60" s="71"/>
      <c r="C60" s="5">
        <f aca="true" t="shared" si="7" ref="C60:H60">SUM(C61)</f>
        <v>848609618</v>
      </c>
      <c r="D60" s="5">
        <f t="shared" si="7"/>
        <v>848604889</v>
      </c>
      <c r="E60" s="5">
        <f t="shared" si="7"/>
        <v>773180558</v>
      </c>
      <c r="F60" s="5">
        <f t="shared" si="7"/>
        <v>773175872</v>
      </c>
      <c r="G60" s="5">
        <f t="shared" si="7"/>
        <v>75429060</v>
      </c>
      <c r="H60" s="6">
        <f t="shared" si="7"/>
        <v>75429017</v>
      </c>
      <c r="I60" s="18"/>
      <c r="J60" s="18"/>
      <c r="K60" s="18"/>
      <c r="L60" s="18"/>
      <c r="M60" s="18"/>
      <c r="N60" s="18"/>
    </row>
    <row r="61" spans="1:8" s="13" customFormat="1" ht="30" customHeight="1">
      <c r="A61" s="35"/>
      <c r="B61" s="23" t="s">
        <v>35</v>
      </c>
      <c r="C61" s="40">
        <v>848609618</v>
      </c>
      <c r="D61" s="40">
        <v>848604889</v>
      </c>
      <c r="E61" s="40">
        <v>773180558</v>
      </c>
      <c r="F61" s="40">
        <v>773175872</v>
      </c>
      <c r="G61" s="5">
        <f>C61-E61</f>
        <v>75429060</v>
      </c>
      <c r="H61" s="6">
        <f>D61-F61</f>
        <v>75429017</v>
      </c>
    </row>
    <row r="62" spans="1:13" s="13" customFormat="1" ht="31.5" customHeight="1">
      <c r="A62" s="72" t="s">
        <v>83</v>
      </c>
      <c r="B62" s="73"/>
      <c r="C62" s="5">
        <f aca="true" t="shared" si="8" ref="C62:H62">SUM(C63:C85)</f>
        <v>159597426</v>
      </c>
      <c r="D62" s="5">
        <f t="shared" si="8"/>
        <v>169238477</v>
      </c>
      <c r="E62" s="5">
        <f t="shared" si="8"/>
        <v>134165276</v>
      </c>
      <c r="F62" s="5">
        <f t="shared" si="8"/>
        <v>161155491</v>
      </c>
      <c r="G62" s="5">
        <f t="shared" si="8"/>
        <v>25432150</v>
      </c>
      <c r="H62" s="6">
        <f t="shared" si="8"/>
        <v>8082986</v>
      </c>
      <c r="I62" s="19"/>
      <c r="J62" s="19"/>
      <c r="K62" s="19"/>
      <c r="L62" s="19"/>
      <c r="M62" s="19"/>
    </row>
    <row r="63" spans="1:8" s="13" customFormat="1" ht="33" customHeight="1">
      <c r="A63" s="35">
        <v>1</v>
      </c>
      <c r="B63" s="34" t="s">
        <v>36</v>
      </c>
      <c r="C63" s="5">
        <v>34641061</v>
      </c>
      <c r="D63" s="5">
        <v>35991061</v>
      </c>
      <c r="E63" s="5">
        <v>31799895</v>
      </c>
      <c r="F63" s="5">
        <v>38501534</v>
      </c>
      <c r="G63" s="5">
        <f aca="true" t="shared" si="9" ref="G63:H81">C63-E63</f>
        <v>2841166</v>
      </c>
      <c r="H63" s="6">
        <f t="shared" si="9"/>
        <v>-2510473</v>
      </c>
    </row>
    <row r="64" spans="1:8" s="13" customFormat="1" ht="30" customHeight="1">
      <c r="A64" s="35">
        <v>2</v>
      </c>
      <c r="B64" s="34" t="s">
        <v>37</v>
      </c>
      <c r="C64" s="5">
        <v>85608</v>
      </c>
      <c r="D64" s="5">
        <v>1101502</v>
      </c>
      <c r="E64" s="5">
        <v>94680</v>
      </c>
      <c r="F64" s="5">
        <v>1268950</v>
      </c>
      <c r="G64" s="5">
        <f t="shared" si="9"/>
        <v>-9072</v>
      </c>
      <c r="H64" s="6">
        <f t="shared" si="9"/>
        <v>-167448</v>
      </c>
    </row>
    <row r="65" spans="1:8" s="13" customFormat="1" ht="33" customHeight="1">
      <c r="A65" s="36">
        <v>3</v>
      </c>
      <c r="B65" s="37" t="s">
        <v>38</v>
      </c>
      <c r="C65" s="14">
        <v>3922663</v>
      </c>
      <c r="D65" s="14">
        <v>9174272</v>
      </c>
      <c r="E65" s="14">
        <v>2387235</v>
      </c>
      <c r="F65" s="14">
        <v>9397364</v>
      </c>
      <c r="G65" s="14">
        <f t="shared" si="9"/>
        <v>1535428</v>
      </c>
      <c r="H65" s="15">
        <f t="shared" si="9"/>
        <v>-223092</v>
      </c>
    </row>
    <row r="66" spans="1:8" s="13" customFormat="1" ht="33" customHeight="1">
      <c r="A66" s="35">
        <v>4</v>
      </c>
      <c r="B66" s="34" t="s">
        <v>84</v>
      </c>
      <c r="C66" s="5">
        <v>4000375</v>
      </c>
      <c r="D66" s="5">
        <v>507362</v>
      </c>
      <c r="E66" s="7">
        <v>0</v>
      </c>
      <c r="F66" s="7">
        <v>0</v>
      </c>
      <c r="G66" s="5">
        <f t="shared" si="9"/>
        <v>4000375</v>
      </c>
      <c r="H66" s="6">
        <f>D66-F660</f>
        <v>507362</v>
      </c>
    </row>
    <row r="67" spans="1:8" s="13" customFormat="1" ht="30" customHeight="1">
      <c r="A67" s="35">
        <v>5</v>
      </c>
      <c r="B67" s="34" t="s">
        <v>39</v>
      </c>
      <c r="C67" s="5">
        <v>2628702</v>
      </c>
      <c r="D67" s="5">
        <v>3024806</v>
      </c>
      <c r="E67" s="5">
        <v>2532389</v>
      </c>
      <c r="F67" s="5">
        <v>2926377</v>
      </c>
      <c r="G67" s="5">
        <f t="shared" si="9"/>
        <v>96313</v>
      </c>
      <c r="H67" s="6">
        <f t="shared" si="9"/>
        <v>98429</v>
      </c>
    </row>
    <row r="68" spans="1:8" s="13" customFormat="1" ht="30" customHeight="1">
      <c r="A68" s="33">
        <v>6</v>
      </c>
      <c r="B68" s="34" t="s">
        <v>40</v>
      </c>
      <c r="C68" s="5">
        <v>305338</v>
      </c>
      <c r="D68" s="5">
        <v>265840</v>
      </c>
      <c r="E68" s="5">
        <v>306250</v>
      </c>
      <c r="F68" s="5">
        <v>296642</v>
      </c>
      <c r="G68" s="5">
        <f t="shared" si="9"/>
        <v>-912</v>
      </c>
      <c r="H68" s="6">
        <f t="shared" si="9"/>
        <v>-30802</v>
      </c>
    </row>
    <row r="69" spans="1:8" s="13" customFormat="1" ht="30" customHeight="1">
      <c r="A69" s="33">
        <v>7</v>
      </c>
      <c r="B69" s="34" t="s">
        <v>85</v>
      </c>
      <c r="C69" s="5">
        <v>1012658</v>
      </c>
      <c r="D69" s="5">
        <v>912252</v>
      </c>
      <c r="E69" s="5">
        <v>881301</v>
      </c>
      <c r="F69" s="5">
        <v>811507</v>
      </c>
      <c r="G69" s="5">
        <f t="shared" si="9"/>
        <v>131357</v>
      </c>
      <c r="H69" s="6">
        <f t="shared" si="9"/>
        <v>100745</v>
      </c>
    </row>
    <row r="70" spans="1:8" s="13" customFormat="1" ht="33" customHeight="1">
      <c r="A70" s="35">
        <v>8</v>
      </c>
      <c r="B70" s="34" t="s">
        <v>86</v>
      </c>
      <c r="C70" s="5">
        <v>103738</v>
      </c>
      <c r="D70" s="5">
        <v>24790</v>
      </c>
      <c r="E70" s="5">
        <v>103986</v>
      </c>
      <c r="F70" s="5">
        <v>28284</v>
      </c>
      <c r="G70" s="5">
        <f t="shared" si="9"/>
        <v>-248</v>
      </c>
      <c r="H70" s="6">
        <f t="shared" si="9"/>
        <v>-3494</v>
      </c>
    </row>
    <row r="71" spans="1:8" s="13" customFormat="1" ht="30" customHeight="1">
      <c r="A71" s="33">
        <v>9</v>
      </c>
      <c r="B71" s="34" t="s">
        <v>41</v>
      </c>
      <c r="C71" s="5">
        <v>918098</v>
      </c>
      <c r="D71" s="5">
        <v>1258620</v>
      </c>
      <c r="E71" s="5">
        <v>942893</v>
      </c>
      <c r="F71" s="5">
        <v>896092</v>
      </c>
      <c r="G71" s="5">
        <f t="shared" si="9"/>
        <v>-24795</v>
      </c>
      <c r="H71" s="6">
        <f t="shared" si="9"/>
        <v>362528</v>
      </c>
    </row>
    <row r="72" spans="1:8" s="13" customFormat="1" ht="30" customHeight="1">
      <c r="A72" s="33">
        <v>10</v>
      </c>
      <c r="B72" s="34" t="s">
        <v>42</v>
      </c>
      <c r="C72" s="5">
        <v>14392173</v>
      </c>
      <c r="D72" s="5">
        <v>13913812</v>
      </c>
      <c r="E72" s="5">
        <v>13645225</v>
      </c>
      <c r="F72" s="5">
        <v>14318149</v>
      </c>
      <c r="G72" s="5">
        <f t="shared" si="9"/>
        <v>746948</v>
      </c>
      <c r="H72" s="6">
        <f t="shared" si="9"/>
        <v>-404337</v>
      </c>
    </row>
    <row r="73" spans="1:8" s="13" customFormat="1" ht="30" customHeight="1">
      <c r="A73" s="35">
        <v>11</v>
      </c>
      <c r="B73" s="34" t="s">
        <v>43</v>
      </c>
      <c r="C73" s="5">
        <v>10703650</v>
      </c>
      <c r="D73" s="5">
        <v>1524746</v>
      </c>
      <c r="E73" s="5">
        <v>11032014</v>
      </c>
      <c r="F73" s="5">
        <v>1625841</v>
      </c>
      <c r="G73" s="5">
        <f t="shared" si="9"/>
        <v>-328364</v>
      </c>
      <c r="H73" s="6">
        <f t="shared" si="9"/>
        <v>-101095</v>
      </c>
    </row>
    <row r="74" spans="1:8" s="13" customFormat="1" ht="30" customHeight="1">
      <c r="A74" s="35">
        <v>12</v>
      </c>
      <c r="B74" s="34" t="s">
        <v>87</v>
      </c>
      <c r="C74" s="5">
        <v>165495</v>
      </c>
      <c r="D74" s="5">
        <v>638343</v>
      </c>
      <c r="E74" s="5">
        <v>607508</v>
      </c>
      <c r="F74" s="5">
        <v>915291</v>
      </c>
      <c r="G74" s="5">
        <f t="shared" si="9"/>
        <v>-442013</v>
      </c>
      <c r="H74" s="6">
        <f t="shared" si="9"/>
        <v>-276948</v>
      </c>
    </row>
    <row r="75" spans="1:8" s="13" customFormat="1" ht="30" customHeight="1">
      <c r="A75" s="35">
        <v>13</v>
      </c>
      <c r="B75" s="34" t="s">
        <v>44</v>
      </c>
      <c r="C75" s="5">
        <v>5101068</v>
      </c>
      <c r="D75" s="5">
        <v>14574940</v>
      </c>
      <c r="E75" s="5">
        <v>4889154</v>
      </c>
      <c r="F75" s="5">
        <v>9548901</v>
      </c>
      <c r="G75" s="5">
        <f t="shared" si="9"/>
        <v>211914</v>
      </c>
      <c r="H75" s="6">
        <f t="shared" si="9"/>
        <v>5026039</v>
      </c>
    </row>
    <row r="76" spans="1:8" s="13" customFormat="1" ht="30" customHeight="1">
      <c r="A76" s="35">
        <v>14</v>
      </c>
      <c r="B76" s="34" t="s">
        <v>45</v>
      </c>
      <c r="C76" s="5">
        <v>96796</v>
      </c>
      <c r="D76" s="5">
        <v>81616</v>
      </c>
      <c r="E76" s="5">
        <v>96756</v>
      </c>
      <c r="F76" s="5">
        <v>68711</v>
      </c>
      <c r="G76" s="5">
        <f>C76-E76</f>
        <v>40</v>
      </c>
      <c r="H76" s="6">
        <f>D76-F76</f>
        <v>12905</v>
      </c>
    </row>
    <row r="77" spans="1:8" s="13" customFormat="1" ht="30" customHeight="1">
      <c r="A77" s="35">
        <v>15</v>
      </c>
      <c r="B77" s="34" t="s">
        <v>46</v>
      </c>
      <c r="C77" s="5">
        <v>40289883</v>
      </c>
      <c r="D77" s="5">
        <v>42080716</v>
      </c>
      <c r="E77" s="5">
        <v>25615449</v>
      </c>
      <c r="F77" s="5">
        <v>39238354</v>
      </c>
      <c r="G77" s="5">
        <f t="shared" si="9"/>
        <v>14674434</v>
      </c>
      <c r="H77" s="6">
        <f t="shared" si="9"/>
        <v>2842362</v>
      </c>
    </row>
    <row r="78" spans="1:8" s="13" customFormat="1" ht="30" customHeight="1">
      <c r="A78" s="33">
        <v>16</v>
      </c>
      <c r="B78" s="34" t="s">
        <v>47</v>
      </c>
      <c r="C78" s="5">
        <v>12517958</v>
      </c>
      <c r="D78" s="5">
        <v>16520726</v>
      </c>
      <c r="E78" s="5">
        <v>12563031</v>
      </c>
      <c r="F78" s="5">
        <v>16221926</v>
      </c>
      <c r="G78" s="5">
        <f t="shared" si="9"/>
        <v>-45073</v>
      </c>
      <c r="H78" s="6">
        <f t="shared" si="9"/>
        <v>298800</v>
      </c>
    </row>
    <row r="79" spans="1:8" s="13" customFormat="1" ht="30" customHeight="1">
      <c r="A79" s="35">
        <v>17</v>
      </c>
      <c r="B79" s="34" t="s">
        <v>48</v>
      </c>
      <c r="C79" s="5">
        <v>8670428</v>
      </c>
      <c r="D79" s="5">
        <v>9794648</v>
      </c>
      <c r="E79" s="5">
        <v>8369350</v>
      </c>
      <c r="F79" s="5">
        <v>8675793</v>
      </c>
      <c r="G79" s="5">
        <f t="shared" si="9"/>
        <v>301078</v>
      </c>
      <c r="H79" s="6">
        <f t="shared" si="9"/>
        <v>1118855</v>
      </c>
    </row>
    <row r="80" spans="1:8" s="13" customFormat="1" ht="30" customHeight="1">
      <c r="A80" s="35">
        <v>18</v>
      </c>
      <c r="B80" s="34" t="s">
        <v>49</v>
      </c>
      <c r="C80" s="5">
        <v>6236484</v>
      </c>
      <c r="D80" s="5">
        <v>6479545</v>
      </c>
      <c r="E80" s="5">
        <v>5340678</v>
      </c>
      <c r="F80" s="5">
        <v>5271812</v>
      </c>
      <c r="G80" s="5">
        <f t="shared" si="9"/>
        <v>895806</v>
      </c>
      <c r="H80" s="6">
        <f t="shared" si="9"/>
        <v>1207733</v>
      </c>
    </row>
    <row r="81" spans="1:8" s="13" customFormat="1" ht="30" customHeight="1">
      <c r="A81" s="35">
        <v>19</v>
      </c>
      <c r="B81" s="41" t="s">
        <v>50</v>
      </c>
      <c r="C81" s="5">
        <v>44190</v>
      </c>
      <c r="D81" s="5">
        <v>57012</v>
      </c>
      <c r="E81" s="5">
        <v>28910</v>
      </c>
      <c r="F81" s="5">
        <v>60218</v>
      </c>
      <c r="G81" s="5">
        <f t="shared" si="9"/>
        <v>15280</v>
      </c>
      <c r="H81" s="16">
        <f t="shared" si="9"/>
        <v>-3206</v>
      </c>
    </row>
    <row r="82" spans="1:8" s="13" customFormat="1" ht="30" customHeight="1">
      <c r="A82" s="35">
        <v>20</v>
      </c>
      <c r="B82" s="34" t="s">
        <v>51</v>
      </c>
      <c r="C82" s="5">
        <v>8377058</v>
      </c>
      <c r="D82" s="5">
        <v>8577913</v>
      </c>
      <c r="E82" s="5">
        <v>7980527</v>
      </c>
      <c r="F82" s="5">
        <v>7971907</v>
      </c>
      <c r="G82" s="5">
        <f aca="true" t="shared" si="10" ref="G82:H85">C82-E82</f>
        <v>396531</v>
      </c>
      <c r="H82" s="6">
        <f t="shared" si="10"/>
        <v>606006</v>
      </c>
    </row>
    <row r="83" spans="1:8" s="13" customFormat="1" ht="30" customHeight="1">
      <c r="A83" s="35">
        <v>21</v>
      </c>
      <c r="B83" s="34" t="s">
        <v>88</v>
      </c>
      <c r="C83" s="5">
        <v>804472</v>
      </c>
      <c r="D83" s="5">
        <v>737377</v>
      </c>
      <c r="E83" s="5">
        <v>971201</v>
      </c>
      <c r="F83" s="5">
        <v>940026</v>
      </c>
      <c r="G83" s="5">
        <f t="shared" si="10"/>
        <v>-166729</v>
      </c>
      <c r="H83" s="6">
        <f t="shared" si="10"/>
        <v>-202649</v>
      </c>
    </row>
    <row r="84" spans="1:8" s="20" customFormat="1" ht="33" customHeight="1">
      <c r="A84" s="35">
        <v>22</v>
      </c>
      <c r="B84" s="34" t="s">
        <v>89</v>
      </c>
      <c r="C84" s="5">
        <v>362358</v>
      </c>
      <c r="D84" s="5">
        <v>336788</v>
      </c>
      <c r="E84" s="5">
        <v>350620</v>
      </c>
      <c r="F84" s="5">
        <v>335816</v>
      </c>
      <c r="G84" s="5">
        <f t="shared" si="10"/>
        <v>11738</v>
      </c>
      <c r="H84" s="6">
        <f t="shared" si="10"/>
        <v>972</v>
      </c>
    </row>
    <row r="85" spans="1:8" s="12" customFormat="1" ht="30" customHeight="1">
      <c r="A85" s="35">
        <v>23</v>
      </c>
      <c r="B85" s="34" t="s">
        <v>90</v>
      </c>
      <c r="C85" s="5">
        <v>4217172</v>
      </c>
      <c r="D85" s="5">
        <v>1659790</v>
      </c>
      <c r="E85" s="5">
        <v>3626224</v>
      </c>
      <c r="F85" s="5">
        <v>1835996</v>
      </c>
      <c r="G85" s="5">
        <f t="shared" si="10"/>
        <v>590948</v>
      </c>
      <c r="H85" s="6">
        <f t="shared" si="10"/>
        <v>-176206</v>
      </c>
    </row>
    <row r="86" spans="1:15" s="12" customFormat="1" ht="33" customHeight="1">
      <c r="A86" s="83" t="s">
        <v>91</v>
      </c>
      <c r="B86" s="84"/>
      <c r="C86" s="5">
        <f aca="true" t="shared" si="11" ref="C86:H86">SUM(C87)</f>
        <v>8440044</v>
      </c>
      <c r="D86" s="5">
        <f t="shared" si="11"/>
        <v>5473797</v>
      </c>
      <c r="E86" s="5">
        <f t="shared" si="11"/>
        <v>3237478</v>
      </c>
      <c r="F86" s="5">
        <f t="shared" si="11"/>
        <v>5329135</v>
      </c>
      <c r="G86" s="5">
        <f t="shared" si="11"/>
        <v>5202566</v>
      </c>
      <c r="H86" s="6">
        <f t="shared" si="11"/>
        <v>144662</v>
      </c>
      <c r="I86" s="11"/>
      <c r="J86" s="11"/>
      <c r="K86" s="11"/>
      <c r="L86" s="11"/>
      <c r="M86" s="11"/>
      <c r="N86" s="11"/>
      <c r="O86" s="11"/>
    </row>
    <row r="87" spans="1:8" s="12" customFormat="1" ht="30" customHeight="1">
      <c r="A87" s="36"/>
      <c r="B87" s="37" t="s">
        <v>92</v>
      </c>
      <c r="C87" s="14">
        <v>8440044</v>
      </c>
      <c r="D87" s="14">
        <v>5473797</v>
      </c>
      <c r="E87" s="14">
        <v>3237478</v>
      </c>
      <c r="F87" s="14">
        <v>5329135</v>
      </c>
      <c r="G87" s="14">
        <f>C87-E87</f>
        <v>5202566</v>
      </c>
      <c r="H87" s="15">
        <f>D87-F87</f>
        <v>144662</v>
      </c>
    </row>
    <row r="88" spans="1:8" s="12" customFormat="1" ht="15.75" customHeight="1">
      <c r="A88" s="76" t="s">
        <v>93</v>
      </c>
      <c r="B88" s="76"/>
      <c r="C88" s="21"/>
      <c r="D88" s="21"/>
      <c r="E88" s="21"/>
      <c r="F88" s="21"/>
      <c r="G88" s="21"/>
      <c r="H88" s="21"/>
    </row>
    <row r="89" spans="1:8" s="12" customFormat="1" ht="18.75" customHeight="1">
      <c r="A89" s="42" t="s">
        <v>94</v>
      </c>
      <c r="B89" s="67" t="s">
        <v>95</v>
      </c>
      <c r="C89" s="67"/>
      <c r="D89" s="67"/>
      <c r="E89" s="67"/>
      <c r="F89" s="67"/>
      <c r="G89" s="67"/>
      <c r="H89" s="67"/>
    </row>
    <row r="90" spans="1:8" s="12" customFormat="1" ht="18.75" customHeight="1">
      <c r="A90" s="42" t="s">
        <v>52</v>
      </c>
      <c r="B90" s="67" t="s">
        <v>96</v>
      </c>
      <c r="C90" s="67"/>
      <c r="D90" s="67"/>
      <c r="E90" s="67"/>
      <c r="F90" s="67"/>
      <c r="G90" s="67"/>
      <c r="H90" s="67"/>
    </row>
    <row r="91" spans="1:8" ht="69" customHeight="1">
      <c r="A91" s="42" t="s">
        <v>97</v>
      </c>
      <c r="B91" s="67" t="s">
        <v>98</v>
      </c>
      <c r="C91" s="67"/>
      <c r="D91" s="67"/>
      <c r="E91" s="67"/>
      <c r="F91" s="67"/>
      <c r="G91" s="67"/>
      <c r="H91" s="67"/>
    </row>
    <row r="92" spans="1:8" ht="36" customHeight="1">
      <c r="A92" s="42" t="s">
        <v>99</v>
      </c>
      <c r="B92" s="67" t="s">
        <v>100</v>
      </c>
      <c r="C92" s="67"/>
      <c r="D92" s="67"/>
      <c r="E92" s="67"/>
      <c r="F92" s="67"/>
      <c r="G92" s="67"/>
      <c r="H92" s="67"/>
    </row>
    <row r="93" spans="1:8" ht="36.75" customHeight="1">
      <c r="A93" s="42" t="s">
        <v>101</v>
      </c>
      <c r="B93" s="67" t="s">
        <v>102</v>
      </c>
      <c r="C93" s="67"/>
      <c r="D93" s="67"/>
      <c r="E93" s="67"/>
      <c r="F93" s="67"/>
      <c r="G93" s="67"/>
      <c r="H93" s="67"/>
    </row>
    <row r="94" spans="1:8" ht="16.5">
      <c r="A94" s="43" t="s">
        <v>103</v>
      </c>
      <c r="B94" s="31"/>
      <c r="C94" s="31"/>
      <c r="D94" s="31"/>
      <c r="E94" s="31"/>
      <c r="F94" s="31"/>
      <c r="G94" s="31"/>
      <c r="H94" s="31"/>
    </row>
  </sheetData>
  <mergeCells count="23">
    <mergeCell ref="A88:B88"/>
    <mergeCell ref="C1:F1"/>
    <mergeCell ref="A4:B5"/>
    <mergeCell ref="C4:D4"/>
    <mergeCell ref="E4:F4"/>
    <mergeCell ref="A2:B2"/>
    <mergeCell ref="D3:E3"/>
    <mergeCell ref="C2:F2"/>
    <mergeCell ref="A86:B86"/>
    <mergeCell ref="G4:H4"/>
    <mergeCell ref="A60:B60"/>
    <mergeCell ref="A62:B62"/>
    <mergeCell ref="A10:B10"/>
    <mergeCell ref="A31:B31"/>
    <mergeCell ref="A9:B9"/>
    <mergeCell ref="A6:B6"/>
    <mergeCell ref="A7:B7"/>
    <mergeCell ref="A8:B8"/>
    <mergeCell ref="B93:H93"/>
    <mergeCell ref="B89:H89"/>
    <mergeCell ref="B90:H90"/>
    <mergeCell ref="B91:H91"/>
    <mergeCell ref="B92:H92"/>
  </mergeCells>
  <printOptions horizontalCentered="1"/>
  <pageMargins left="0.5511811023622047" right="0.4724409448818898" top="0.3937007874015748" bottom="0.5905511811023623" header="0.31496062992125984" footer="0"/>
  <pageSetup blackAndWhite="1" fitToHeight="5" horizontalDpi="600" verticalDpi="600" orientation="portrait" paperSize="9" scale="75" r:id="rId3"/>
  <headerFooter alignWithMargins="0">
    <oddHeader xml:space="preserve">&amp;R&amp;"CourierPS,標準"&amp;19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4"/>
  <sheetViews>
    <sheetView tabSelected="1"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H1"/>
    </sheetView>
  </sheetViews>
  <sheetFormatPr defaultColWidth="9.00390625" defaultRowHeight="16.5"/>
  <cols>
    <col min="1" max="1" width="4.50390625" style="2" customWidth="1"/>
    <col min="2" max="2" width="24.25390625" style="2" customWidth="1"/>
    <col min="3" max="3" width="14.625" style="2" customWidth="1"/>
    <col min="4" max="4" width="16.25390625" style="2" bestFit="1" customWidth="1"/>
    <col min="5" max="5" width="14.625" style="2" customWidth="1"/>
    <col min="6" max="6" width="14.25390625" style="2" customWidth="1"/>
    <col min="7" max="8" width="14.625" style="2" customWidth="1"/>
    <col min="9" max="9" width="12.25390625" style="2" customWidth="1"/>
    <col min="10" max="16384" width="9.00390625" style="2" customWidth="1"/>
  </cols>
  <sheetData>
    <row r="1" spans="1:8" s="56" customFormat="1" ht="27.75" customHeight="1">
      <c r="A1" s="77" t="s">
        <v>111</v>
      </c>
      <c r="B1" s="85"/>
      <c r="C1" s="85"/>
      <c r="D1" s="85"/>
      <c r="E1" s="85"/>
      <c r="F1" s="85"/>
      <c r="G1" s="85"/>
      <c r="H1" s="85"/>
    </row>
    <row r="2" spans="1:8" s="56" customFormat="1" ht="27.75" customHeight="1">
      <c r="A2" s="77" t="s">
        <v>112</v>
      </c>
      <c r="B2" s="85"/>
      <c r="C2" s="85" t="s">
        <v>104</v>
      </c>
      <c r="D2" s="85"/>
      <c r="E2" s="85"/>
      <c r="F2" s="85"/>
      <c r="G2" s="85"/>
      <c r="H2" s="85"/>
    </row>
    <row r="3" spans="1:8" s="12" customFormat="1" ht="27.75" customHeight="1">
      <c r="A3" s="81" t="s">
        <v>113</v>
      </c>
      <c r="B3" s="86"/>
      <c r="C3" s="86"/>
      <c r="D3" s="86"/>
      <c r="E3" s="86"/>
      <c r="F3" s="86"/>
      <c r="G3" s="86"/>
      <c r="H3" s="86"/>
    </row>
    <row r="4" spans="1:8" s="64" customFormat="1" ht="24.75" customHeight="1">
      <c r="A4" s="88" t="s">
        <v>196</v>
      </c>
      <c r="B4" s="59"/>
      <c r="C4" s="60" t="s">
        <v>197</v>
      </c>
      <c r="D4" s="60"/>
      <c r="E4" s="60" t="s">
        <v>198</v>
      </c>
      <c r="F4" s="60"/>
      <c r="G4" s="60" t="s">
        <v>199</v>
      </c>
      <c r="H4" s="60"/>
    </row>
    <row r="5" spans="1:8" s="66" customFormat="1" ht="24.75" customHeight="1">
      <c r="A5" s="88"/>
      <c r="B5" s="59"/>
      <c r="C5" s="65" t="s">
        <v>200</v>
      </c>
      <c r="D5" s="65" t="s">
        <v>201</v>
      </c>
      <c r="E5" s="65" t="s">
        <v>202</v>
      </c>
      <c r="F5" s="65" t="s">
        <v>203</v>
      </c>
      <c r="G5" s="65" t="s">
        <v>202</v>
      </c>
      <c r="H5" s="65" t="s">
        <v>203</v>
      </c>
    </row>
    <row r="6" spans="1:8" s="4" customFormat="1" ht="30" customHeight="1">
      <c r="A6" s="96" t="s">
        <v>114</v>
      </c>
      <c r="B6" s="97"/>
      <c r="C6" s="5">
        <f>C7+C8</f>
        <v>1729474748</v>
      </c>
      <c r="D6" s="5">
        <f>D7+D8</f>
        <v>1960807955</v>
      </c>
      <c r="E6" s="5">
        <f>E7+E8</f>
        <v>1645824600</v>
      </c>
      <c r="F6" s="5">
        <f>F7+F8</f>
        <v>1991678288</v>
      </c>
      <c r="G6" s="5">
        <f aca="true" t="shared" si="0" ref="G6:H8">C6-E6</f>
        <v>83650148</v>
      </c>
      <c r="H6" s="22">
        <f t="shared" si="0"/>
        <v>-30870333</v>
      </c>
    </row>
    <row r="7" spans="1:8" s="4" customFormat="1" ht="30" customHeight="1">
      <c r="A7" s="98" t="s">
        <v>115</v>
      </c>
      <c r="B7" s="97"/>
      <c r="C7" s="5">
        <v>1729474748</v>
      </c>
      <c r="D7" s="5">
        <v>1938974923</v>
      </c>
      <c r="E7" s="5">
        <v>1645814600</v>
      </c>
      <c r="F7" s="5">
        <v>1788411931</v>
      </c>
      <c r="G7" s="5">
        <f t="shared" si="0"/>
        <v>83660148</v>
      </c>
      <c r="H7" s="6">
        <f t="shared" si="0"/>
        <v>150562992</v>
      </c>
    </row>
    <row r="8" spans="1:8" s="4" customFormat="1" ht="30" customHeight="1">
      <c r="A8" s="99" t="s">
        <v>116</v>
      </c>
      <c r="B8" s="94"/>
      <c r="C8" s="7">
        <v>0</v>
      </c>
      <c r="D8" s="5">
        <v>21833032</v>
      </c>
      <c r="E8" s="7">
        <v>10000</v>
      </c>
      <c r="F8" s="5">
        <v>203266357</v>
      </c>
      <c r="G8" s="5">
        <f t="shared" si="0"/>
        <v>-10000</v>
      </c>
      <c r="H8" s="6">
        <f t="shared" si="0"/>
        <v>-181433325</v>
      </c>
    </row>
    <row r="9" spans="1:8" s="4" customFormat="1" ht="30" customHeight="1">
      <c r="A9" s="96" t="s">
        <v>117</v>
      </c>
      <c r="B9" s="97"/>
      <c r="C9" s="5">
        <f aca="true" t="shared" si="1" ref="C9:H9">C10+C31+C60+C62+C86</f>
        <v>5256359031</v>
      </c>
      <c r="D9" s="5">
        <f t="shared" si="1"/>
        <v>5151010775</v>
      </c>
      <c r="E9" s="5">
        <f t="shared" si="1"/>
        <v>4871942879</v>
      </c>
      <c r="F9" s="5">
        <f t="shared" si="1"/>
        <v>4771603435</v>
      </c>
      <c r="G9" s="5">
        <f t="shared" si="1"/>
        <v>384416152</v>
      </c>
      <c r="H9" s="6">
        <f t="shared" si="1"/>
        <v>379407340</v>
      </c>
    </row>
    <row r="10" spans="1:14" s="9" customFormat="1" ht="30" customHeight="1">
      <c r="A10" s="93" t="s">
        <v>118</v>
      </c>
      <c r="B10" s="94"/>
      <c r="C10" s="5">
        <f aca="true" t="shared" si="2" ref="C10:H10">SUM(C11:C30)</f>
        <v>3238089686</v>
      </c>
      <c r="D10" s="5">
        <f t="shared" si="2"/>
        <v>3147726331</v>
      </c>
      <c r="E10" s="5">
        <f t="shared" si="2"/>
        <v>2994707233</v>
      </c>
      <c r="F10" s="5">
        <f t="shared" si="2"/>
        <v>2880799089</v>
      </c>
      <c r="G10" s="5">
        <f t="shared" si="2"/>
        <v>243382453</v>
      </c>
      <c r="H10" s="6">
        <f t="shared" si="2"/>
        <v>266927242</v>
      </c>
      <c r="I10" s="8"/>
      <c r="J10" s="8"/>
      <c r="K10" s="8"/>
      <c r="L10" s="8"/>
      <c r="M10" s="8"/>
      <c r="N10" s="8"/>
    </row>
    <row r="11" spans="1:9" s="9" customFormat="1" ht="30" customHeight="1">
      <c r="A11" s="47">
        <v>1</v>
      </c>
      <c r="B11" s="57" t="s">
        <v>119</v>
      </c>
      <c r="C11" s="5">
        <v>345114367</v>
      </c>
      <c r="D11" s="5">
        <v>221943093</v>
      </c>
      <c r="E11" s="5">
        <v>330942704</v>
      </c>
      <c r="F11" s="5">
        <v>207794991</v>
      </c>
      <c r="G11" s="5">
        <f aca="true" t="shared" si="3" ref="G11:G30">C11-E11</f>
        <v>14171663</v>
      </c>
      <c r="H11" s="6">
        <f aca="true" t="shared" si="4" ref="H11:H30">D11-F11</f>
        <v>14148102</v>
      </c>
      <c r="I11" s="8"/>
    </row>
    <row r="12" spans="1:9" s="9" customFormat="1" ht="30" customHeight="1">
      <c r="A12" s="47">
        <v>2</v>
      </c>
      <c r="B12" s="57" t="s">
        <v>120</v>
      </c>
      <c r="C12" s="5">
        <v>40681458</v>
      </c>
      <c r="D12" s="5">
        <v>35807726</v>
      </c>
      <c r="E12" s="5">
        <v>39407990</v>
      </c>
      <c r="F12" s="5">
        <v>35243966</v>
      </c>
      <c r="G12" s="5">
        <f t="shared" si="3"/>
        <v>1273468</v>
      </c>
      <c r="H12" s="6">
        <f t="shared" si="4"/>
        <v>563760</v>
      </c>
      <c r="I12" s="8"/>
    </row>
    <row r="13" spans="1:9" s="9" customFormat="1" ht="38.25" customHeight="1">
      <c r="A13" s="47">
        <v>3</v>
      </c>
      <c r="B13" s="57" t="s">
        <v>121</v>
      </c>
      <c r="C13" s="5">
        <v>994526221</v>
      </c>
      <c r="D13" s="5">
        <v>985040502</v>
      </c>
      <c r="E13" s="5">
        <v>919144478</v>
      </c>
      <c r="F13" s="5">
        <v>908998954</v>
      </c>
      <c r="G13" s="5">
        <f t="shared" si="3"/>
        <v>75381743</v>
      </c>
      <c r="H13" s="6">
        <f t="shared" si="4"/>
        <v>76041548</v>
      </c>
      <c r="I13" s="8"/>
    </row>
    <row r="14" spans="1:9" s="9" customFormat="1" ht="30" customHeight="1">
      <c r="A14" s="47">
        <v>4</v>
      </c>
      <c r="B14" s="57" t="s">
        <v>122</v>
      </c>
      <c r="C14" s="5">
        <v>558686951</v>
      </c>
      <c r="D14" s="5">
        <v>634137531</v>
      </c>
      <c r="E14" s="5">
        <v>524872297</v>
      </c>
      <c r="F14" s="5">
        <v>572459894</v>
      </c>
      <c r="G14" s="5">
        <f t="shared" si="3"/>
        <v>33814654</v>
      </c>
      <c r="H14" s="6">
        <f t="shared" si="4"/>
        <v>61677637</v>
      </c>
      <c r="I14" s="8"/>
    </row>
    <row r="15" spans="1:9" s="9" customFormat="1" ht="33" customHeight="1">
      <c r="A15" s="47">
        <v>5</v>
      </c>
      <c r="B15" s="57" t="s">
        <v>123</v>
      </c>
      <c r="C15" s="5">
        <v>20420174</v>
      </c>
      <c r="D15" s="5">
        <v>19476966</v>
      </c>
      <c r="E15" s="5">
        <v>19526002</v>
      </c>
      <c r="F15" s="5">
        <v>18605946</v>
      </c>
      <c r="G15" s="5">
        <f t="shared" si="3"/>
        <v>894172</v>
      </c>
      <c r="H15" s="6">
        <f t="shared" si="4"/>
        <v>871020</v>
      </c>
      <c r="I15" s="8"/>
    </row>
    <row r="16" spans="1:9" s="9" customFormat="1" ht="31.5" customHeight="1">
      <c r="A16" s="47">
        <v>6</v>
      </c>
      <c r="B16" s="57" t="s">
        <v>124</v>
      </c>
      <c r="C16" s="5">
        <v>26865149</v>
      </c>
      <c r="D16" s="5">
        <v>27463147</v>
      </c>
      <c r="E16" s="5">
        <v>26450525</v>
      </c>
      <c r="F16" s="5">
        <v>26829507</v>
      </c>
      <c r="G16" s="5">
        <f t="shared" si="3"/>
        <v>414624</v>
      </c>
      <c r="H16" s="6">
        <f t="shared" si="4"/>
        <v>633640</v>
      </c>
      <c r="I16" s="8"/>
    </row>
    <row r="17" spans="1:9" s="9" customFormat="1" ht="30" customHeight="1">
      <c r="A17" s="47">
        <v>7</v>
      </c>
      <c r="B17" s="57" t="s">
        <v>125</v>
      </c>
      <c r="C17" s="5">
        <v>1701546</v>
      </c>
      <c r="D17" s="5">
        <v>1383510</v>
      </c>
      <c r="E17" s="5">
        <v>1979269</v>
      </c>
      <c r="F17" s="5">
        <v>1593318</v>
      </c>
      <c r="G17" s="5">
        <f t="shared" si="3"/>
        <v>-277723</v>
      </c>
      <c r="H17" s="6">
        <f t="shared" si="4"/>
        <v>-209808</v>
      </c>
      <c r="I17" s="8"/>
    </row>
    <row r="18" spans="1:9" s="9" customFormat="1" ht="33" customHeight="1">
      <c r="A18" s="47">
        <v>8</v>
      </c>
      <c r="B18" s="57" t="s">
        <v>126</v>
      </c>
      <c r="C18" s="5">
        <v>254984746</v>
      </c>
      <c r="D18" s="5">
        <v>248003819</v>
      </c>
      <c r="E18" s="10">
        <v>234778005</v>
      </c>
      <c r="F18" s="10">
        <v>231224005</v>
      </c>
      <c r="G18" s="5">
        <f t="shared" si="3"/>
        <v>20206741</v>
      </c>
      <c r="H18" s="6">
        <f t="shared" si="4"/>
        <v>16779814</v>
      </c>
      <c r="I18" s="8"/>
    </row>
    <row r="19" spans="1:9" s="9" customFormat="1" ht="33" customHeight="1">
      <c r="A19" s="47">
        <v>9</v>
      </c>
      <c r="B19" s="58" t="s">
        <v>127</v>
      </c>
      <c r="C19" s="7">
        <v>50678541</v>
      </c>
      <c r="D19" s="7">
        <v>43808217</v>
      </c>
      <c r="E19" s="5">
        <v>56867439</v>
      </c>
      <c r="F19" s="5">
        <v>49960336</v>
      </c>
      <c r="G19" s="5">
        <f t="shared" si="3"/>
        <v>-6188898</v>
      </c>
      <c r="H19" s="6">
        <f t="shared" si="4"/>
        <v>-6152119</v>
      </c>
      <c r="I19" s="8"/>
    </row>
    <row r="20" spans="1:9" s="9" customFormat="1" ht="30" customHeight="1">
      <c r="A20" s="47">
        <v>10</v>
      </c>
      <c r="B20" s="57" t="s">
        <v>128</v>
      </c>
      <c r="C20" s="5">
        <v>965560</v>
      </c>
      <c r="D20" s="5">
        <v>882560</v>
      </c>
      <c r="E20" s="5">
        <v>862075</v>
      </c>
      <c r="F20" s="5">
        <v>779075</v>
      </c>
      <c r="G20" s="5">
        <f t="shared" si="3"/>
        <v>103485</v>
      </c>
      <c r="H20" s="6">
        <f t="shared" si="4"/>
        <v>103485</v>
      </c>
      <c r="I20" s="8"/>
    </row>
    <row r="21" spans="1:9" s="9" customFormat="1" ht="30" customHeight="1">
      <c r="A21" s="47">
        <v>11</v>
      </c>
      <c r="B21" s="57" t="s">
        <v>129</v>
      </c>
      <c r="C21" s="5">
        <v>79700636</v>
      </c>
      <c r="D21" s="5">
        <v>71855933</v>
      </c>
      <c r="E21" s="5">
        <v>64826388</v>
      </c>
      <c r="F21" s="5">
        <v>56937777</v>
      </c>
      <c r="G21" s="5">
        <f t="shared" si="3"/>
        <v>14874248</v>
      </c>
      <c r="H21" s="6">
        <f t="shared" si="4"/>
        <v>14918156</v>
      </c>
      <c r="I21" s="8"/>
    </row>
    <row r="22" spans="1:9" s="9" customFormat="1" ht="30" customHeight="1">
      <c r="A22" s="47">
        <v>12</v>
      </c>
      <c r="B22" s="57" t="s">
        <v>130</v>
      </c>
      <c r="C22" s="5">
        <v>484718227</v>
      </c>
      <c r="D22" s="5">
        <v>475911658</v>
      </c>
      <c r="E22" s="5">
        <v>428074420</v>
      </c>
      <c r="F22" s="5">
        <v>420093728</v>
      </c>
      <c r="G22" s="5">
        <f t="shared" si="3"/>
        <v>56643807</v>
      </c>
      <c r="H22" s="6">
        <f t="shared" si="4"/>
        <v>55817930</v>
      </c>
      <c r="I22" s="8"/>
    </row>
    <row r="23" spans="1:9" s="9" customFormat="1" ht="30" customHeight="1">
      <c r="A23" s="47">
        <v>13</v>
      </c>
      <c r="B23" s="57" t="s">
        <v>131</v>
      </c>
      <c r="C23" s="5">
        <v>23787022</v>
      </c>
      <c r="D23" s="5">
        <v>33501633</v>
      </c>
      <c r="E23" s="5">
        <v>22880771</v>
      </c>
      <c r="F23" s="5">
        <v>32618169</v>
      </c>
      <c r="G23" s="5">
        <f t="shared" si="3"/>
        <v>906251</v>
      </c>
      <c r="H23" s="6">
        <f t="shared" si="4"/>
        <v>883464</v>
      </c>
      <c r="I23" s="8"/>
    </row>
    <row r="24" spans="1:9" s="9" customFormat="1" ht="30" customHeight="1">
      <c r="A24" s="47">
        <v>14</v>
      </c>
      <c r="B24" s="57" t="s">
        <v>132</v>
      </c>
      <c r="C24" s="5">
        <v>5128339</v>
      </c>
      <c r="D24" s="5">
        <v>4592780</v>
      </c>
      <c r="E24" s="5">
        <v>5106841</v>
      </c>
      <c r="F24" s="5">
        <v>4592793</v>
      </c>
      <c r="G24" s="5">
        <f t="shared" si="3"/>
        <v>21498</v>
      </c>
      <c r="H24" s="6">
        <f t="shared" si="4"/>
        <v>-13</v>
      </c>
      <c r="I24" s="8"/>
    </row>
    <row r="25" spans="1:9" s="9" customFormat="1" ht="30" customHeight="1">
      <c r="A25" s="47">
        <v>15</v>
      </c>
      <c r="B25" s="57" t="s">
        <v>133</v>
      </c>
      <c r="C25" s="5">
        <v>4955310</v>
      </c>
      <c r="D25" s="5">
        <v>3586310</v>
      </c>
      <c r="E25" s="5">
        <v>4842547</v>
      </c>
      <c r="F25" s="5">
        <v>3537291</v>
      </c>
      <c r="G25" s="5">
        <f t="shared" si="3"/>
        <v>112763</v>
      </c>
      <c r="H25" s="6">
        <f t="shared" si="4"/>
        <v>49019</v>
      </c>
      <c r="I25" s="8"/>
    </row>
    <row r="26" spans="1:9" s="9" customFormat="1" ht="30" customHeight="1">
      <c r="A26" s="47">
        <v>16</v>
      </c>
      <c r="B26" s="57" t="s">
        <v>134</v>
      </c>
      <c r="C26" s="5">
        <v>8034108</v>
      </c>
      <c r="D26" s="5">
        <v>4954108</v>
      </c>
      <c r="E26" s="5">
        <v>9096006</v>
      </c>
      <c r="F26" s="5">
        <v>6089881</v>
      </c>
      <c r="G26" s="5">
        <f t="shared" si="3"/>
        <v>-1061898</v>
      </c>
      <c r="H26" s="6">
        <f t="shared" si="4"/>
        <v>-1135773</v>
      </c>
      <c r="I26" s="8"/>
    </row>
    <row r="27" spans="1:9" s="9" customFormat="1" ht="30" customHeight="1">
      <c r="A27" s="47">
        <v>17</v>
      </c>
      <c r="B27" s="57" t="s">
        <v>135</v>
      </c>
      <c r="C27" s="5">
        <v>803003</v>
      </c>
      <c r="D27" s="5">
        <v>701297</v>
      </c>
      <c r="E27" s="5">
        <v>958487</v>
      </c>
      <c r="F27" s="5">
        <v>869066</v>
      </c>
      <c r="G27" s="5">
        <f t="shared" si="3"/>
        <v>-155484</v>
      </c>
      <c r="H27" s="6">
        <f t="shared" si="4"/>
        <v>-167769</v>
      </c>
      <c r="I27" s="8"/>
    </row>
    <row r="28" spans="1:9" s="9" customFormat="1" ht="33" customHeight="1">
      <c r="A28" s="47">
        <v>18</v>
      </c>
      <c r="B28" s="48" t="s">
        <v>136</v>
      </c>
      <c r="C28" s="5">
        <v>12478993</v>
      </c>
      <c r="D28" s="5">
        <v>10816206</v>
      </c>
      <c r="E28" s="7">
        <v>11529175</v>
      </c>
      <c r="F28" s="7">
        <v>10008578</v>
      </c>
      <c r="G28" s="5">
        <f t="shared" si="3"/>
        <v>949818</v>
      </c>
      <c r="H28" s="6">
        <f t="shared" si="4"/>
        <v>807628</v>
      </c>
      <c r="I28" s="8"/>
    </row>
    <row r="29" spans="1:9" s="9" customFormat="1" ht="31.5" customHeight="1">
      <c r="A29" s="47">
        <v>19</v>
      </c>
      <c r="B29" s="48" t="s">
        <v>137</v>
      </c>
      <c r="C29" s="5">
        <v>300319108</v>
      </c>
      <c r="D29" s="5">
        <v>300319108</v>
      </c>
      <c r="E29" s="5">
        <v>273138896</v>
      </c>
      <c r="F29" s="5">
        <v>273138896</v>
      </c>
      <c r="G29" s="5">
        <f t="shared" si="3"/>
        <v>27180212</v>
      </c>
      <c r="H29" s="6">
        <f t="shared" si="4"/>
        <v>27180212</v>
      </c>
      <c r="I29" s="8"/>
    </row>
    <row r="30" spans="1:9" s="9" customFormat="1" ht="39.75" customHeight="1">
      <c r="A30" s="47">
        <v>20</v>
      </c>
      <c r="B30" s="48" t="s">
        <v>138</v>
      </c>
      <c r="C30" s="5">
        <v>23540227</v>
      </c>
      <c r="D30" s="5">
        <v>23540227</v>
      </c>
      <c r="E30" s="5">
        <v>19422918</v>
      </c>
      <c r="F30" s="5">
        <v>19422918</v>
      </c>
      <c r="G30" s="5">
        <f t="shared" si="3"/>
        <v>4117309</v>
      </c>
      <c r="H30" s="6">
        <f t="shared" si="4"/>
        <v>4117309</v>
      </c>
      <c r="I30" s="8"/>
    </row>
    <row r="31" spans="1:13" s="12" customFormat="1" ht="30" customHeight="1">
      <c r="A31" s="95" t="s">
        <v>139</v>
      </c>
      <c r="B31" s="94"/>
      <c r="C31" s="5">
        <f aca="true" t="shared" si="5" ref="C31:H31">SUM(C32:C59)</f>
        <v>1001622257</v>
      </c>
      <c r="D31" s="5">
        <f t="shared" si="5"/>
        <v>979967281</v>
      </c>
      <c r="E31" s="5">
        <f t="shared" si="5"/>
        <v>966652334</v>
      </c>
      <c r="F31" s="5">
        <f t="shared" si="5"/>
        <v>951143848</v>
      </c>
      <c r="G31" s="5">
        <f t="shared" si="5"/>
        <v>34969923</v>
      </c>
      <c r="H31" s="6">
        <f t="shared" si="5"/>
        <v>28823433</v>
      </c>
      <c r="I31" s="11"/>
      <c r="J31" s="11"/>
      <c r="K31" s="11"/>
      <c r="L31" s="11"/>
      <c r="M31" s="11"/>
    </row>
    <row r="32" spans="1:8" s="13" customFormat="1" ht="30" customHeight="1">
      <c r="A32" s="47">
        <v>1</v>
      </c>
      <c r="B32" s="48" t="s">
        <v>140</v>
      </c>
      <c r="C32" s="5">
        <v>6558191</v>
      </c>
      <c r="D32" s="5">
        <v>659373</v>
      </c>
      <c r="E32" s="5">
        <v>9921171</v>
      </c>
      <c r="F32" s="5">
        <v>469462</v>
      </c>
      <c r="G32" s="5">
        <f aca="true" t="shared" si="6" ref="G32:G59">C32-E32</f>
        <v>-3362980</v>
      </c>
      <c r="H32" s="6">
        <f aca="true" t="shared" si="7" ref="H32:H59">D32-F32</f>
        <v>189911</v>
      </c>
    </row>
    <row r="33" spans="1:8" s="13" customFormat="1" ht="30" customHeight="1">
      <c r="A33" s="47">
        <v>2</v>
      </c>
      <c r="B33" s="48" t="s">
        <v>141</v>
      </c>
      <c r="C33" s="5">
        <v>2092182</v>
      </c>
      <c r="D33" s="5">
        <v>11111408</v>
      </c>
      <c r="E33" s="5">
        <v>9517246</v>
      </c>
      <c r="F33" s="5">
        <v>13910505</v>
      </c>
      <c r="G33" s="5">
        <f t="shared" si="6"/>
        <v>-7425064</v>
      </c>
      <c r="H33" s="6">
        <f t="shared" si="7"/>
        <v>-2799097</v>
      </c>
    </row>
    <row r="34" spans="1:8" s="13" customFormat="1" ht="30" customHeight="1">
      <c r="A34" s="49">
        <v>3</v>
      </c>
      <c r="B34" s="62" t="s">
        <v>142</v>
      </c>
      <c r="C34" s="5">
        <v>59794148</v>
      </c>
      <c r="D34" s="5">
        <v>59794148</v>
      </c>
      <c r="E34" s="5">
        <v>62569901</v>
      </c>
      <c r="F34" s="5">
        <v>62569901</v>
      </c>
      <c r="G34" s="5">
        <f t="shared" si="6"/>
        <v>-2775753</v>
      </c>
      <c r="H34" s="6">
        <f t="shared" si="7"/>
        <v>-2775753</v>
      </c>
    </row>
    <row r="35" spans="1:8" s="13" customFormat="1" ht="30" customHeight="1">
      <c r="A35" s="50">
        <v>4</v>
      </c>
      <c r="B35" s="62" t="s">
        <v>143</v>
      </c>
      <c r="C35" s="14">
        <v>11677037</v>
      </c>
      <c r="D35" s="14">
        <v>11664323</v>
      </c>
      <c r="E35" s="14">
        <v>718</v>
      </c>
      <c r="F35" s="14">
        <v>9423</v>
      </c>
      <c r="G35" s="14">
        <f t="shared" si="6"/>
        <v>11676319</v>
      </c>
      <c r="H35" s="15">
        <f t="shared" si="7"/>
        <v>11654900</v>
      </c>
    </row>
    <row r="36" spans="1:8" s="13" customFormat="1" ht="51.75" customHeight="1">
      <c r="A36" s="49">
        <v>5</v>
      </c>
      <c r="B36" s="48" t="s">
        <v>144</v>
      </c>
      <c r="C36" s="5">
        <v>49204350</v>
      </c>
      <c r="D36" s="5">
        <v>47050528</v>
      </c>
      <c r="E36" s="5">
        <v>48579012</v>
      </c>
      <c r="F36" s="5">
        <v>46017248</v>
      </c>
      <c r="G36" s="5">
        <f t="shared" si="6"/>
        <v>625338</v>
      </c>
      <c r="H36" s="6">
        <f t="shared" si="7"/>
        <v>1033280</v>
      </c>
    </row>
    <row r="37" spans="1:8" s="13" customFormat="1" ht="30" customHeight="1">
      <c r="A37" s="47">
        <v>6</v>
      </c>
      <c r="B37" s="48" t="s">
        <v>145</v>
      </c>
      <c r="C37" s="5">
        <v>13212469</v>
      </c>
      <c r="D37" s="5">
        <v>18070076</v>
      </c>
      <c r="E37" s="5">
        <v>20931272</v>
      </c>
      <c r="F37" s="5">
        <v>25853694</v>
      </c>
      <c r="G37" s="5">
        <f t="shared" si="6"/>
        <v>-7718803</v>
      </c>
      <c r="H37" s="6">
        <f t="shared" si="7"/>
        <v>-7783618</v>
      </c>
    </row>
    <row r="38" spans="1:8" s="13" customFormat="1" ht="30" customHeight="1">
      <c r="A38" s="47">
        <v>7</v>
      </c>
      <c r="B38" s="48" t="s">
        <v>146</v>
      </c>
      <c r="C38" s="5">
        <v>176087</v>
      </c>
      <c r="D38" s="5">
        <v>17005</v>
      </c>
      <c r="E38" s="5">
        <v>198178</v>
      </c>
      <c r="F38" s="5">
        <v>12713</v>
      </c>
      <c r="G38" s="5">
        <f t="shared" si="6"/>
        <v>-22091</v>
      </c>
      <c r="H38" s="6">
        <f t="shared" si="7"/>
        <v>4292</v>
      </c>
    </row>
    <row r="39" spans="1:8" s="13" customFormat="1" ht="30" customHeight="1">
      <c r="A39" s="47">
        <v>8</v>
      </c>
      <c r="B39" s="62" t="s">
        <v>147</v>
      </c>
      <c r="C39" s="5">
        <v>76355</v>
      </c>
      <c r="D39" s="5">
        <v>37594</v>
      </c>
      <c r="E39" s="5">
        <v>26290</v>
      </c>
      <c r="F39" s="5">
        <v>86849</v>
      </c>
      <c r="G39" s="5">
        <f t="shared" si="6"/>
        <v>50065</v>
      </c>
      <c r="H39" s="6">
        <f t="shared" si="7"/>
        <v>-49255</v>
      </c>
    </row>
    <row r="40" spans="1:8" s="13" customFormat="1" ht="33" customHeight="1">
      <c r="A40" s="47">
        <v>9</v>
      </c>
      <c r="B40" s="48" t="s">
        <v>148</v>
      </c>
      <c r="C40" s="5">
        <v>106637978</v>
      </c>
      <c r="D40" s="5">
        <v>111774871</v>
      </c>
      <c r="E40" s="5">
        <v>97200825</v>
      </c>
      <c r="F40" s="5">
        <v>102172010</v>
      </c>
      <c r="G40" s="5">
        <f t="shared" si="6"/>
        <v>9437153</v>
      </c>
      <c r="H40" s="6">
        <f t="shared" si="7"/>
        <v>9602861</v>
      </c>
    </row>
    <row r="41" spans="1:8" s="13" customFormat="1" ht="33" customHeight="1">
      <c r="A41" s="47">
        <v>10</v>
      </c>
      <c r="B41" s="48" t="s">
        <v>149</v>
      </c>
      <c r="C41" s="5">
        <v>26005357</v>
      </c>
      <c r="D41" s="5">
        <v>24121933</v>
      </c>
      <c r="E41" s="5">
        <v>22070988</v>
      </c>
      <c r="F41" s="5">
        <v>20071674</v>
      </c>
      <c r="G41" s="5">
        <f t="shared" si="6"/>
        <v>3934369</v>
      </c>
      <c r="H41" s="6">
        <f t="shared" si="7"/>
        <v>4050259</v>
      </c>
    </row>
    <row r="42" spans="1:8" s="13" customFormat="1" ht="33" customHeight="1">
      <c r="A42" s="47">
        <v>11</v>
      </c>
      <c r="B42" s="52" t="s">
        <v>150</v>
      </c>
      <c r="C42" s="5">
        <v>8114406</v>
      </c>
      <c r="D42" s="5">
        <v>8008205</v>
      </c>
      <c r="E42" s="5">
        <v>7471121</v>
      </c>
      <c r="F42" s="5">
        <v>7346257</v>
      </c>
      <c r="G42" s="5">
        <f t="shared" si="6"/>
        <v>643285</v>
      </c>
      <c r="H42" s="6">
        <f t="shared" si="7"/>
        <v>661948</v>
      </c>
    </row>
    <row r="43" spans="1:8" s="13" customFormat="1" ht="33" customHeight="1">
      <c r="A43" s="47">
        <v>12</v>
      </c>
      <c r="B43" s="52" t="s">
        <v>151</v>
      </c>
      <c r="C43" s="5">
        <v>1756578</v>
      </c>
      <c r="D43" s="5">
        <v>1718466</v>
      </c>
      <c r="E43" s="5">
        <v>1566970</v>
      </c>
      <c r="F43" s="5">
        <v>1538643</v>
      </c>
      <c r="G43" s="5">
        <f t="shared" si="6"/>
        <v>189608</v>
      </c>
      <c r="H43" s="6">
        <f t="shared" si="7"/>
        <v>179823</v>
      </c>
    </row>
    <row r="44" spans="1:8" s="13" customFormat="1" ht="30" customHeight="1">
      <c r="A44" s="47">
        <v>13</v>
      </c>
      <c r="B44" s="63" t="s">
        <v>152</v>
      </c>
      <c r="C44" s="5">
        <v>2365878</v>
      </c>
      <c r="D44" s="5">
        <v>2629592</v>
      </c>
      <c r="E44" s="5">
        <v>2012131</v>
      </c>
      <c r="F44" s="5">
        <v>2363876</v>
      </c>
      <c r="G44" s="5">
        <f t="shared" si="6"/>
        <v>353747</v>
      </c>
      <c r="H44" s="6">
        <f t="shared" si="7"/>
        <v>265716</v>
      </c>
    </row>
    <row r="45" spans="1:8" s="13" customFormat="1" ht="33" customHeight="1">
      <c r="A45" s="47">
        <v>14</v>
      </c>
      <c r="B45" s="63" t="s">
        <v>153</v>
      </c>
      <c r="C45" s="5">
        <v>36541522</v>
      </c>
      <c r="D45" s="5">
        <v>40031812</v>
      </c>
      <c r="E45" s="5">
        <v>34819872</v>
      </c>
      <c r="F45" s="5">
        <v>38087915</v>
      </c>
      <c r="G45" s="5">
        <f t="shared" si="6"/>
        <v>1721650</v>
      </c>
      <c r="H45" s="6">
        <f t="shared" si="7"/>
        <v>1943897</v>
      </c>
    </row>
    <row r="46" spans="1:8" s="13" customFormat="1" ht="40.5" customHeight="1">
      <c r="A46" s="47">
        <v>15</v>
      </c>
      <c r="B46" s="52" t="s">
        <v>154</v>
      </c>
      <c r="C46" s="5">
        <v>758467</v>
      </c>
      <c r="D46" s="5">
        <v>876001</v>
      </c>
      <c r="E46" s="5">
        <v>666028</v>
      </c>
      <c r="F46" s="5">
        <v>758010</v>
      </c>
      <c r="G46" s="5">
        <f t="shared" si="6"/>
        <v>92439</v>
      </c>
      <c r="H46" s="6">
        <f t="shared" si="7"/>
        <v>117991</v>
      </c>
    </row>
    <row r="47" spans="1:8" s="13" customFormat="1" ht="30" customHeight="1">
      <c r="A47" s="47">
        <v>16</v>
      </c>
      <c r="B47" s="48" t="s">
        <v>155</v>
      </c>
      <c r="C47" s="5">
        <v>6953493</v>
      </c>
      <c r="D47" s="5">
        <v>6384064</v>
      </c>
      <c r="E47" s="5">
        <v>6947176</v>
      </c>
      <c r="F47" s="5">
        <v>6620966</v>
      </c>
      <c r="G47" s="5">
        <f t="shared" si="6"/>
        <v>6317</v>
      </c>
      <c r="H47" s="6">
        <f t="shared" si="7"/>
        <v>-236902</v>
      </c>
    </row>
    <row r="48" spans="1:8" s="13" customFormat="1" ht="30" customHeight="1">
      <c r="A48" s="47">
        <v>17</v>
      </c>
      <c r="B48" s="48" t="s">
        <v>156</v>
      </c>
      <c r="C48" s="5">
        <v>6155129</v>
      </c>
      <c r="D48" s="5">
        <v>6830511</v>
      </c>
      <c r="E48" s="5">
        <v>7379511</v>
      </c>
      <c r="F48" s="5">
        <v>8260407</v>
      </c>
      <c r="G48" s="5">
        <f t="shared" si="6"/>
        <v>-1224382</v>
      </c>
      <c r="H48" s="6">
        <f t="shared" si="7"/>
        <v>-1429896</v>
      </c>
    </row>
    <row r="49" spans="1:8" s="13" customFormat="1" ht="30" customHeight="1">
      <c r="A49" s="47">
        <v>18</v>
      </c>
      <c r="B49" s="48" t="s">
        <v>157</v>
      </c>
      <c r="C49" s="5">
        <v>53819332</v>
      </c>
      <c r="D49" s="5">
        <v>34450711</v>
      </c>
      <c r="E49" s="5">
        <v>50730539</v>
      </c>
      <c r="F49" s="5">
        <v>33848517</v>
      </c>
      <c r="G49" s="5">
        <f t="shared" si="6"/>
        <v>3088793</v>
      </c>
      <c r="H49" s="6">
        <f t="shared" si="7"/>
        <v>602194</v>
      </c>
    </row>
    <row r="50" spans="1:8" s="13" customFormat="1" ht="31.5" customHeight="1">
      <c r="A50" s="47">
        <v>19</v>
      </c>
      <c r="B50" s="48" t="s">
        <v>158</v>
      </c>
      <c r="C50" s="5">
        <v>2211472</v>
      </c>
      <c r="D50" s="5">
        <v>1243088</v>
      </c>
      <c r="E50" s="5">
        <v>3781528</v>
      </c>
      <c r="F50" s="5">
        <v>3086789</v>
      </c>
      <c r="G50" s="5">
        <f t="shared" si="6"/>
        <v>-1570056</v>
      </c>
      <c r="H50" s="6">
        <f t="shared" si="7"/>
        <v>-1843701</v>
      </c>
    </row>
    <row r="51" spans="1:8" s="13" customFormat="1" ht="42" customHeight="1">
      <c r="A51" s="47">
        <v>20</v>
      </c>
      <c r="B51" s="48" t="s">
        <v>159</v>
      </c>
      <c r="C51" s="5">
        <v>44143241</v>
      </c>
      <c r="D51" s="5">
        <v>43641622</v>
      </c>
      <c r="E51" s="5">
        <v>43048747</v>
      </c>
      <c r="F51" s="5">
        <v>42521928</v>
      </c>
      <c r="G51" s="5">
        <f t="shared" si="6"/>
        <v>1094494</v>
      </c>
      <c r="H51" s="6">
        <f t="shared" si="7"/>
        <v>1119694</v>
      </c>
    </row>
    <row r="52" spans="1:8" s="13" customFormat="1" ht="33" customHeight="1">
      <c r="A52" s="49">
        <v>21</v>
      </c>
      <c r="B52" s="48" t="s">
        <v>160</v>
      </c>
      <c r="C52" s="5">
        <v>12071473</v>
      </c>
      <c r="D52" s="5">
        <v>11202878</v>
      </c>
      <c r="E52" s="5">
        <v>11090140</v>
      </c>
      <c r="F52" s="5">
        <v>10521551</v>
      </c>
      <c r="G52" s="5">
        <f t="shared" si="6"/>
        <v>981333</v>
      </c>
      <c r="H52" s="6">
        <f t="shared" si="7"/>
        <v>681327</v>
      </c>
    </row>
    <row r="53" spans="1:8" s="13" customFormat="1" ht="30" customHeight="1">
      <c r="A53" s="47">
        <v>22</v>
      </c>
      <c r="B53" s="48" t="s">
        <v>161</v>
      </c>
      <c r="C53" s="5">
        <v>231742</v>
      </c>
      <c r="D53" s="5">
        <v>210733</v>
      </c>
      <c r="E53" s="5">
        <v>237618</v>
      </c>
      <c r="F53" s="5">
        <v>209815</v>
      </c>
      <c r="G53" s="5">
        <f t="shared" si="6"/>
        <v>-5876</v>
      </c>
      <c r="H53" s="6">
        <f t="shared" si="7"/>
        <v>918</v>
      </c>
    </row>
    <row r="54" spans="1:8" s="13" customFormat="1" ht="30" customHeight="1">
      <c r="A54" s="49">
        <v>23</v>
      </c>
      <c r="B54" s="48" t="s">
        <v>162</v>
      </c>
      <c r="C54" s="5">
        <v>26212949</v>
      </c>
      <c r="D54" s="5">
        <v>25585023</v>
      </c>
      <c r="E54" s="5">
        <v>25820685</v>
      </c>
      <c r="F54" s="5">
        <v>25196357</v>
      </c>
      <c r="G54" s="5">
        <f t="shared" si="6"/>
        <v>392264</v>
      </c>
      <c r="H54" s="16">
        <f t="shared" si="7"/>
        <v>388666</v>
      </c>
    </row>
    <row r="55" spans="1:8" s="13" customFormat="1" ht="33" customHeight="1">
      <c r="A55" s="49">
        <v>24</v>
      </c>
      <c r="B55" s="48" t="s">
        <v>163</v>
      </c>
      <c r="C55" s="5">
        <v>472622</v>
      </c>
      <c r="D55" s="5">
        <v>343697</v>
      </c>
      <c r="E55" s="5">
        <v>474503</v>
      </c>
      <c r="F55" s="5">
        <v>345154</v>
      </c>
      <c r="G55" s="5">
        <f t="shared" si="6"/>
        <v>-1881</v>
      </c>
      <c r="H55" s="6">
        <f t="shared" si="7"/>
        <v>-1457</v>
      </c>
    </row>
    <row r="56" spans="1:8" s="12" customFormat="1" ht="30" customHeight="1">
      <c r="A56" s="49">
        <v>25</v>
      </c>
      <c r="B56" s="62" t="s">
        <v>164</v>
      </c>
      <c r="C56" s="5">
        <v>522484454</v>
      </c>
      <c r="D56" s="5">
        <v>510814304</v>
      </c>
      <c r="E56" s="5">
        <v>497420528</v>
      </c>
      <c r="F56" s="5">
        <v>497288694</v>
      </c>
      <c r="G56" s="5">
        <f t="shared" si="6"/>
        <v>25063926</v>
      </c>
      <c r="H56" s="6">
        <f t="shared" si="7"/>
        <v>13525610</v>
      </c>
    </row>
    <row r="57" spans="1:8" s="17" customFormat="1" ht="30" customHeight="1">
      <c r="A57" s="49">
        <v>26</v>
      </c>
      <c r="B57" s="48" t="s">
        <v>165</v>
      </c>
      <c r="C57" s="5">
        <v>352104</v>
      </c>
      <c r="D57" s="5">
        <v>233444</v>
      </c>
      <c r="E57" s="5">
        <v>355325</v>
      </c>
      <c r="F57" s="5">
        <v>219915</v>
      </c>
      <c r="G57" s="5">
        <f t="shared" si="6"/>
        <v>-3221</v>
      </c>
      <c r="H57" s="6">
        <f t="shared" si="7"/>
        <v>13529</v>
      </c>
    </row>
    <row r="58" spans="1:8" s="17" customFormat="1" ht="30" customHeight="1">
      <c r="A58" s="49">
        <v>27</v>
      </c>
      <c r="B58" s="48" t="s">
        <v>166</v>
      </c>
      <c r="C58" s="5">
        <v>821559</v>
      </c>
      <c r="D58" s="5">
        <v>745286</v>
      </c>
      <c r="E58" s="5">
        <v>1097270</v>
      </c>
      <c r="F58" s="5">
        <v>1040663</v>
      </c>
      <c r="G58" s="5">
        <f t="shared" si="6"/>
        <v>-275711</v>
      </c>
      <c r="H58" s="6">
        <f t="shared" si="7"/>
        <v>-295377</v>
      </c>
    </row>
    <row r="59" spans="1:8" s="17" customFormat="1" ht="30" customHeight="1">
      <c r="A59" s="44" t="s">
        <v>105</v>
      </c>
      <c r="B59" s="62" t="s">
        <v>167</v>
      </c>
      <c r="C59" s="5">
        <v>721682</v>
      </c>
      <c r="D59" s="5">
        <v>716585</v>
      </c>
      <c r="E59" s="5">
        <v>717041</v>
      </c>
      <c r="F59" s="5">
        <v>714912</v>
      </c>
      <c r="G59" s="5">
        <f t="shared" si="6"/>
        <v>4641</v>
      </c>
      <c r="H59" s="6">
        <f t="shared" si="7"/>
        <v>1673</v>
      </c>
    </row>
    <row r="60" spans="1:14" s="12" customFormat="1" ht="30" customHeight="1">
      <c r="A60" s="89" t="s">
        <v>168</v>
      </c>
      <c r="B60" s="90"/>
      <c r="C60" s="5">
        <f aca="true" t="shared" si="8" ref="C60:H60">SUM(C61)</f>
        <v>848609618</v>
      </c>
      <c r="D60" s="5">
        <f t="shared" si="8"/>
        <v>848604889</v>
      </c>
      <c r="E60" s="5">
        <f t="shared" si="8"/>
        <v>773180558</v>
      </c>
      <c r="F60" s="5">
        <f t="shared" si="8"/>
        <v>773175872</v>
      </c>
      <c r="G60" s="5">
        <f t="shared" si="8"/>
        <v>75429060</v>
      </c>
      <c r="H60" s="6">
        <f t="shared" si="8"/>
        <v>75429017</v>
      </c>
      <c r="I60" s="18"/>
      <c r="J60" s="18"/>
      <c r="K60" s="18"/>
      <c r="L60" s="18"/>
      <c r="M60" s="18"/>
      <c r="N60" s="18"/>
    </row>
    <row r="61" spans="1:8" s="13" customFormat="1" ht="35.25" customHeight="1">
      <c r="A61" s="47"/>
      <c r="B61" s="45" t="s">
        <v>169</v>
      </c>
      <c r="C61" s="40">
        <v>848609618</v>
      </c>
      <c r="D61" s="40">
        <v>848604889</v>
      </c>
      <c r="E61" s="40">
        <v>773180558</v>
      </c>
      <c r="F61" s="40">
        <v>773175872</v>
      </c>
      <c r="G61" s="5">
        <f>C61-E61</f>
        <v>75429060</v>
      </c>
      <c r="H61" s="6">
        <f>D61-F61</f>
        <v>75429017</v>
      </c>
    </row>
    <row r="62" spans="1:13" s="13" customFormat="1" ht="31.5" customHeight="1">
      <c r="A62" s="91" t="s">
        <v>170</v>
      </c>
      <c r="B62" s="92"/>
      <c r="C62" s="5">
        <f aca="true" t="shared" si="9" ref="C62:H62">SUM(C63:C85)</f>
        <v>159597426</v>
      </c>
      <c r="D62" s="5">
        <f t="shared" si="9"/>
        <v>169238477</v>
      </c>
      <c r="E62" s="5">
        <f t="shared" si="9"/>
        <v>134165276</v>
      </c>
      <c r="F62" s="5">
        <f t="shared" si="9"/>
        <v>161155491</v>
      </c>
      <c r="G62" s="5">
        <f t="shared" si="9"/>
        <v>25432150</v>
      </c>
      <c r="H62" s="6">
        <f t="shared" si="9"/>
        <v>8082986</v>
      </c>
      <c r="I62" s="19"/>
      <c r="J62" s="19"/>
      <c r="K62" s="19"/>
      <c r="L62" s="19"/>
      <c r="M62" s="19"/>
    </row>
    <row r="63" spans="1:8" s="13" customFormat="1" ht="33" customHeight="1">
      <c r="A63" s="49">
        <v>1</v>
      </c>
      <c r="B63" s="48" t="s">
        <v>171</v>
      </c>
      <c r="C63" s="5">
        <v>34641061</v>
      </c>
      <c r="D63" s="5">
        <v>35991061</v>
      </c>
      <c r="E63" s="5">
        <v>31799895</v>
      </c>
      <c r="F63" s="5">
        <v>38501534</v>
      </c>
      <c r="G63" s="5">
        <f aca="true" t="shared" si="10" ref="G63:H65">C63-E63</f>
        <v>2841166</v>
      </c>
      <c r="H63" s="6">
        <f t="shared" si="10"/>
        <v>-2510473</v>
      </c>
    </row>
    <row r="64" spans="1:8" s="13" customFormat="1" ht="30" customHeight="1">
      <c r="A64" s="49">
        <v>2</v>
      </c>
      <c r="B64" s="48" t="s">
        <v>172</v>
      </c>
      <c r="C64" s="5">
        <v>85608</v>
      </c>
      <c r="D64" s="5">
        <v>1101502</v>
      </c>
      <c r="E64" s="5">
        <v>94680</v>
      </c>
      <c r="F64" s="5">
        <v>1268950</v>
      </c>
      <c r="G64" s="5">
        <f t="shared" si="10"/>
        <v>-9072</v>
      </c>
      <c r="H64" s="6">
        <f t="shared" si="10"/>
        <v>-167448</v>
      </c>
    </row>
    <row r="65" spans="1:8" s="13" customFormat="1" ht="33" customHeight="1">
      <c r="A65" s="50">
        <v>3</v>
      </c>
      <c r="B65" s="48" t="s">
        <v>173</v>
      </c>
      <c r="C65" s="14">
        <v>3922663</v>
      </c>
      <c r="D65" s="14">
        <v>9174272</v>
      </c>
      <c r="E65" s="14">
        <v>2387235</v>
      </c>
      <c r="F65" s="14">
        <v>9397364</v>
      </c>
      <c r="G65" s="14">
        <f t="shared" si="10"/>
        <v>1535428</v>
      </c>
      <c r="H65" s="15">
        <f t="shared" si="10"/>
        <v>-223092</v>
      </c>
    </row>
    <row r="66" spans="1:8" s="13" customFormat="1" ht="33" customHeight="1">
      <c r="A66" s="49">
        <v>4</v>
      </c>
      <c r="B66" s="48" t="s">
        <v>174</v>
      </c>
      <c r="C66" s="5">
        <v>4000375</v>
      </c>
      <c r="D66" s="5">
        <v>507362</v>
      </c>
      <c r="E66" s="7">
        <v>0</v>
      </c>
      <c r="F66" s="7">
        <v>0</v>
      </c>
      <c r="G66" s="5">
        <f aca="true" t="shared" si="11" ref="G66:G85">C66-E66</f>
        <v>4000375</v>
      </c>
      <c r="H66" s="6">
        <f>D66-F660</f>
        <v>507362</v>
      </c>
    </row>
    <row r="67" spans="1:8" s="13" customFormat="1" ht="30" customHeight="1">
      <c r="A67" s="49">
        <v>5</v>
      </c>
      <c r="B67" s="62" t="s">
        <v>175</v>
      </c>
      <c r="C67" s="5">
        <v>2628702</v>
      </c>
      <c r="D67" s="5">
        <v>3024806</v>
      </c>
      <c r="E67" s="5">
        <v>2532389</v>
      </c>
      <c r="F67" s="5">
        <v>2926377</v>
      </c>
      <c r="G67" s="5">
        <f t="shared" si="11"/>
        <v>96313</v>
      </c>
      <c r="H67" s="6">
        <f aca="true" t="shared" si="12" ref="H67:H85">D67-F67</f>
        <v>98429</v>
      </c>
    </row>
    <row r="68" spans="1:8" s="13" customFormat="1" ht="30" customHeight="1">
      <c r="A68" s="47">
        <v>6</v>
      </c>
      <c r="B68" s="62" t="s">
        <v>176</v>
      </c>
      <c r="C68" s="5">
        <v>305338</v>
      </c>
      <c r="D68" s="5">
        <v>265840</v>
      </c>
      <c r="E68" s="5">
        <v>306250</v>
      </c>
      <c r="F68" s="5">
        <v>296642</v>
      </c>
      <c r="G68" s="5">
        <f t="shared" si="11"/>
        <v>-912</v>
      </c>
      <c r="H68" s="6">
        <f t="shared" si="12"/>
        <v>-30802</v>
      </c>
    </row>
    <row r="69" spans="1:8" s="13" customFormat="1" ht="34.5" customHeight="1">
      <c r="A69" s="47">
        <v>7</v>
      </c>
      <c r="B69" s="48" t="s">
        <v>177</v>
      </c>
      <c r="C69" s="5">
        <v>1012658</v>
      </c>
      <c r="D69" s="5">
        <v>912252</v>
      </c>
      <c r="E69" s="5">
        <v>881301</v>
      </c>
      <c r="F69" s="5">
        <v>811507</v>
      </c>
      <c r="G69" s="5">
        <f t="shared" si="11"/>
        <v>131357</v>
      </c>
      <c r="H69" s="6">
        <f t="shared" si="12"/>
        <v>100745</v>
      </c>
    </row>
    <row r="70" spans="1:8" s="13" customFormat="1" ht="33" customHeight="1">
      <c r="A70" s="49">
        <v>8</v>
      </c>
      <c r="B70" s="48" t="s">
        <v>178</v>
      </c>
      <c r="C70" s="5">
        <v>103738</v>
      </c>
      <c r="D70" s="5">
        <v>24790</v>
      </c>
      <c r="E70" s="5">
        <v>103986</v>
      </c>
      <c r="F70" s="5">
        <v>28284</v>
      </c>
      <c r="G70" s="5">
        <f t="shared" si="11"/>
        <v>-248</v>
      </c>
      <c r="H70" s="6">
        <f t="shared" si="12"/>
        <v>-3494</v>
      </c>
    </row>
    <row r="71" spans="1:8" s="13" customFormat="1" ht="30" customHeight="1">
      <c r="A71" s="47">
        <v>9</v>
      </c>
      <c r="B71" s="48" t="s">
        <v>179</v>
      </c>
      <c r="C71" s="5">
        <v>918098</v>
      </c>
      <c r="D71" s="5">
        <v>1258620</v>
      </c>
      <c r="E71" s="5">
        <v>942893</v>
      </c>
      <c r="F71" s="5">
        <v>896092</v>
      </c>
      <c r="G71" s="5">
        <f t="shared" si="11"/>
        <v>-24795</v>
      </c>
      <c r="H71" s="6">
        <f t="shared" si="12"/>
        <v>362528</v>
      </c>
    </row>
    <row r="72" spans="1:8" s="13" customFormat="1" ht="30" customHeight="1">
      <c r="A72" s="47">
        <v>10</v>
      </c>
      <c r="B72" s="48" t="s">
        <v>180</v>
      </c>
      <c r="C72" s="5">
        <v>14392173</v>
      </c>
      <c r="D72" s="5">
        <v>13913812</v>
      </c>
      <c r="E72" s="5">
        <v>13645225</v>
      </c>
      <c r="F72" s="5">
        <v>14318149</v>
      </c>
      <c r="G72" s="5">
        <f t="shared" si="11"/>
        <v>746948</v>
      </c>
      <c r="H72" s="6">
        <f t="shared" si="12"/>
        <v>-404337</v>
      </c>
    </row>
    <row r="73" spans="1:8" s="13" customFormat="1" ht="30" customHeight="1">
      <c r="A73" s="49">
        <v>11</v>
      </c>
      <c r="B73" s="48" t="s">
        <v>181</v>
      </c>
      <c r="C73" s="5">
        <v>10703650</v>
      </c>
      <c r="D73" s="5">
        <v>1524746</v>
      </c>
      <c r="E73" s="5">
        <v>11032014</v>
      </c>
      <c r="F73" s="5">
        <v>1625841</v>
      </c>
      <c r="G73" s="5">
        <f t="shared" si="11"/>
        <v>-328364</v>
      </c>
      <c r="H73" s="6">
        <f t="shared" si="12"/>
        <v>-101095</v>
      </c>
    </row>
    <row r="74" spans="1:8" s="13" customFormat="1" ht="30" customHeight="1">
      <c r="A74" s="49">
        <v>12</v>
      </c>
      <c r="B74" s="48" t="s">
        <v>182</v>
      </c>
      <c r="C74" s="5">
        <v>165495</v>
      </c>
      <c r="D74" s="5">
        <v>638343</v>
      </c>
      <c r="E74" s="5">
        <v>607508</v>
      </c>
      <c r="F74" s="5">
        <v>915291</v>
      </c>
      <c r="G74" s="5">
        <f t="shared" si="11"/>
        <v>-442013</v>
      </c>
      <c r="H74" s="6">
        <f t="shared" si="12"/>
        <v>-276948</v>
      </c>
    </row>
    <row r="75" spans="1:8" s="13" customFormat="1" ht="30" customHeight="1">
      <c r="A75" s="49">
        <v>13</v>
      </c>
      <c r="B75" s="48" t="s">
        <v>183</v>
      </c>
      <c r="C75" s="5">
        <v>5101068</v>
      </c>
      <c r="D75" s="5">
        <v>14574940</v>
      </c>
      <c r="E75" s="5">
        <v>4889154</v>
      </c>
      <c r="F75" s="5">
        <v>9548901</v>
      </c>
      <c r="G75" s="5">
        <f t="shared" si="11"/>
        <v>211914</v>
      </c>
      <c r="H75" s="6">
        <f t="shared" si="12"/>
        <v>5026039</v>
      </c>
    </row>
    <row r="76" spans="1:8" s="13" customFormat="1" ht="30" customHeight="1">
      <c r="A76" s="49">
        <v>14</v>
      </c>
      <c r="B76" s="48" t="s">
        <v>184</v>
      </c>
      <c r="C76" s="5">
        <v>96796</v>
      </c>
      <c r="D76" s="5">
        <v>81616</v>
      </c>
      <c r="E76" s="5">
        <v>96756</v>
      </c>
      <c r="F76" s="5">
        <v>68711</v>
      </c>
      <c r="G76" s="5">
        <f t="shared" si="11"/>
        <v>40</v>
      </c>
      <c r="H76" s="6">
        <f t="shared" si="12"/>
        <v>12905</v>
      </c>
    </row>
    <row r="77" spans="1:8" s="13" customFormat="1" ht="30" customHeight="1">
      <c r="A77" s="49">
        <v>15</v>
      </c>
      <c r="B77" s="48" t="s">
        <v>185</v>
      </c>
      <c r="C77" s="5">
        <v>40289883</v>
      </c>
      <c r="D77" s="5">
        <v>42080716</v>
      </c>
      <c r="E77" s="5">
        <v>25615449</v>
      </c>
      <c r="F77" s="5">
        <v>39238354</v>
      </c>
      <c r="G77" s="5">
        <f t="shared" si="11"/>
        <v>14674434</v>
      </c>
      <c r="H77" s="6">
        <f t="shared" si="12"/>
        <v>2842362</v>
      </c>
    </row>
    <row r="78" spans="1:8" s="13" customFormat="1" ht="30" customHeight="1">
      <c r="A78" s="47">
        <v>16</v>
      </c>
      <c r="B78" s="48" t="s">
        <v>186</v>
      </c>
      <c r="C78" s="5">
        <v>12517958</v>
      </c>
      <c r="D78" s="5">
        <v>16520726</v>
      </c>
      <c r="E78" s="5">
        <v>12563031</v>
      </c>
      <c r="F78" s="5">
        <v>16221926</v>
      </c>
      <c r="G78" s="5">
        <f t="shared" si="11"/>
        <v>-45073</v>
      </c>
      <c r="H78" s="6">
        <f t="shared" si="12"/>
        <v>298800</v>
      </c>
    </row>
    <row r="79" spans="1:8" s="13" customFormat="1" ht="30" customHeight="1">
      <c r="A79" s="49">
        <v>17</v>
      </c>
      <c r="B79" s="48" t="s">
        <v>187</v>
      </c>
      <c r="C79" s="5">
        <v>8670428</v>
      </c>
      <c r="D79" s="5">
        <v>9794648</v>
      </c>
      <c r="E79" s="5">
        <v>8369350</v>
      </c>
      <c r="F79" s="5">
        <v>8675793</v>
      </c>
      <c r="G79" s="5">
        <f t="shared" si="11"/>
        <v>301078</v>
      </c>
      <c r="H79" s="6">
        <f t="shared" si="12"/>
        <v>1118855</v>
      </c>
    </row>
    <row r="80" spans="1:8" s="13" customFormat="1" ht="30" customHeight="1">
      <c r="A80" s="49">
        <v>18</v>
      </c>
      <c r="B80" s="53" t="s">
        <v>188</v>
      </c>
      <c r="C80" s="5">
        <v>6236484</v>
      </c>
      <c r="D80" s="5">
        <v>6479545</v>
      </c>
      <c r="E80" s="5">
        <v>5340678</v>
      </c>
      <c r="F80" s="5">
        <v>5271812</v>
      </c>
      <c r="G80" s="5">
        <f t="shared" si="11"/>
        <v>895806</v>
      </c>
      <c r="H80" s="6">
        <f t="shared" si="12"/>
        <v>1207733</v>
      </c>
    </row>
    <row r="81" spans="1:8" s="13" customFormat="1" ht="30" customHeight="1">
      <c r="A81" s="49">
        <v>19</v>
      </c>
      <c r="B81" s="48" t="s">
        <v>189</v>
      </c>
      <c r="C81" s="5">
        <v>44190</v>
      </c>
      <c r="D81" s="5">
        <v>57012</v>
      </c>
      <c r="E81" s="5">
        <v>28910</v>
      </c>
      <c r="F81" s="5">
        <v>60218</v>
      </c>
      <c r="G81" s="5">
        <f t="shared" si="11"/>
        <v>15280</v>
      </c>
      <c r="H81" s="16">
        <f t="shared" si="12"/>
        <v>-3206</v>
      </c>
    </row>
    <row r="82" spans="1:8" s="13" customFormat="1" ht="30" customHeight="1">
      <c r="A82" s="49">
        <v>20</v>
      </c>
      <c r="B82" s="48" t="s">
        <v>190</v>
      </c>
      <c r="C82" s="5">
        <v>8377058</v>
      </c>
      <c r="D82" s="5">
        <v>8577913</v>
      </c>
      <c r="E82" s="5">
        <v>7980527</v>
      </c>
      <c r="F82" s="5">
        <v>7971907</v>
      </c>
      <c r="G82" s="5">
        <f t="shared" si="11"/>
        <v>396531</v>
      </c>
      <c r="H82" s="6">
        <f t="shared" si="12"/>
        <v>606006</v>
      </c>
    </row>
    <row r="83" spans="1:8" s="13" customFormat="1" ht="30" customHeight="1">
      <c r="A83" s="49">
        <v>21</v>
      </c>
      <c r="B83" s="48" t="s">
        <v>191</v>
      </c>
      <c r="C83" s="5">
        <v>804472</v>
      </c>
      <c r="D83" s="5">
        <v>737377</v>
      </c>
      <c r="E83" s="5">
        <v>971201</v>
      </c>
      <c r="F83" s="5">
        <v>940026</v>
      </c>
      <c r="G83" s="5">
        <f t="shared" si="11"/>
        <v>-166729</v>
      </c>
      <c r="H83" s="6">
        <f t="shared" si="12"/>
        <v>-202649</v>
      </c>
    </row>
    <row r="84" spans="1:8" s="20" customFormat="1" ht="33" customHeight="1">
      <c r="A84" s="49">
        <v>22</v>
      </c>
      <c r="B84" s="48" t="s">
        <v>192</v>
      </c>
      <c r="C84" s="5">
        <v>362358</v>
      </c>
      <c r="D84" s="5">
        <v>336788</v>
      </c>
      <c r="E84" s="5">
        <v>350620</v>
      </c>
      <c r="F84" s="5">
        <v>335816</v>
      </c>
      <c r="G84" s="5">
        <f t="shared" si="11"/>
        <v>11738</v>
      </c>
      <c r="H84" s="6">
        <f t="shared" si="12"/>
        <v>972</v>
      </c>
    </row>
    <row r="85" spans="1:8" s="12" customFormat="1" ht="30" customHeight="1">
      <c r="A85" s="49">
        <v>23</v>
      </c>
      <c r="B85" s="48" t="s">
        <v>193</v>
      </c>
      <c r="C85" s="5">
        <v>4217172</v>
      </c>
      <c r="D85" s="5">
        <v>1659790</v>
      </c>
      <c r="E85" s="5">
        <v>3626224</v>
      </c>
      <c r="F85" s="5">
        <v>1835996</v>
      </c>
      <c r="G85" s="5">
        <f t="shared" si="11"/>
        <v>590948</v>
      </c>
      <c r="H85" s="6">
        <f t="shared" si="12"/>
        <v>-176206</v>
      </c>
    </row>
    <row r="86" spans="1:15" s="12" customFormat="1" ht="33" customHeight="1">
      <c r="A86" s="61" t="s">
        <v>194</v>
      </c>
      <c r="B86" s="46"/>
      <c r="C86" s="5">
        <f aca="true" t="shared" si="13" ref="C86:H86">SUM(C87)</f>
        <v>8440044</v>
      </c>
      <c r="D86" s="5">
        <f t="shared" si="13"/>
        <v>5473797</v>
      </c>
      <c r="E86" s="5">
        <f t="shared" si="13"/>
        <v>3237478</v>
      </c>
      <c r="F86" s="5">
        <f t="shared" si="13"/>
        <v>5329135</v>
      </c>
      <c r="G86" s="5">
        <f t="shared" si="13"/>
        <v>5202566</v>
      </c>
      <c r="H86" s="6">
        <f t="shared" si="13"/>
        <v>144662</v>
      </c>
      <c r="I86" s="11"/>
      <c r="J86" s="11"/>
      <c r="K86" s="11"/>
      <c r="L86" s="11"/>
      <c r="M86" s="11"/>
      <c r="N86" s="11"/>
      <c r="O86" s="11"/>
    </row>
    <row r="87" spans="1:8" s="12" customFormat="1" ht="30" customHeight="1">
      <c r="A87" s="50"/>
      <c r="B87" s="51" t="s">
        <v>195</v>
      </c>
      <c r="C87" s="14">
        <v>8440044</v>
      </c>
      <c r="D87" s="14">
        <v>5473797</v>
      </c>
      <c r="E87" s="14">
        <v>3237478</v>
      </c>
      <c r="F87" s="14">
        <v>5329135</v>
      </c>
      <c r="G87" s="14">
        <f>C87-E87</f>
        <v>5202566</v>
      </c>
      <c r="H87" s="15">
        <f>D87-F87</f>
        <v>144662</v>
      </c>
    </row>
    <row r="88" spans="1:8" s="12" customFormat="1" ht="15.75" customHeight="1">
      <c r="A88" s="87"/>
      <c r="B88" s="87"/>
      <c r="C88" s="21"/>
      <c r="D88" s="21"/>
      <c r="E88" s="21"/>
      <c r="F88" s="21"/>
      <c r="G88" s="21"/>
      <c r="H88" s="21"/>
    </row>
    <row r="89" spans="1:8" s="12" customFormat="1" ht="18.75" customHeight="1">
      <c r="A89" s="54"/>
      <c r="B89" s="100"/>
      <c r="C89" s="100"/>
      <c r="D89" s="100"/>
      <c r="E89" s="100"/>
      <c r="F89" s="100"/>
      <c r="G89" s="100"/>
      <c r="H89" s="100"/>
    </row>
    <row r="90" spans="1:8" s="12" customFormat="1" ht="18.75" customHeight="1">
      <c r="A90" s="54"/>
      <c r="B90" s="100"/>
      <c r="C90" s="100"/>
      <c r="D90" s="100"/>
      <c r="E90" s="100"/>
      <c r="F90" s="100"/>
      <c r="G90" s="100"/>
      <c r="H90" s="100"/>
    </row>
    <row r="91" spans="1:8" ht="69" customHeight="1">
      <c r="A91" s="54"/>
      <c r="B91" s="100"/>
      <c r="C91" s="100"/>
      <c r="D91" s="100"/>
      <c r="E91" s="100"/>
      <c r="F91" s="100"/>
      <c r="G91" s="100"/>
      <c r="H91" s="100"/>
    </row>
    <row r="92" spans="1:8" ht="36" customHeight="1">
      <c r="A92" s="54" t="s">
        <v>106</v>
      </c>
      <c r="B92" s="100" t="s">
        <v>107</v>
      </c>
      <c r="C92" s="100"/>
      <c r="D92" s="100"/>
      <c r="E92" s="100"/>
      <c r="F92" s="100"/>
      <c r="G92" s="100"/>
      <c r="H92" s="100"/>
    </row>
    <row r="93" spans="1:8" ht="36.75" customHeight="1">
      <c r="A93" s="54" t="s">
        <v>108</v>
      </c>
      <c r="B93" s="100" t="s">
        <v>109</v>
      </c>
      <c r="C93" s="100"/>
      <c r="D93" s="100"/>
      <c r="E93" s="100"/>
      <c r="F93" s="100"/>
      <c r="G93" s="100"/>
      <c r="H93" s="100"/>
    </row>
    <row r="94" spans="1:8" ht="16.5">
      <c r="A94" s="55" t="s">
        <v>110</v>
      </c>
      <c r="B94" s="12"/>
      <c r="C94" s="12"/>
      <c r="D94" s="12"/>
      <c r="E94" s="12"/>
      <c r="F94" s="12"/>
      <c r="G94" s="12"/>
      <c r="H94" s="12"/>
    </row>
  </sheetData>
  <mergeCells count="22">
    <mergeCell ref="A6:B6"/>
    <mergeCell ref="A7:B7"/>
    <mergeCell ref="A8:B8"/>
    <mergeCell ref="B93:H93"/>
    <mergeCell ref="B89:H89"/>
    <mergeCell ref="B90:H90"/>
    <mergeCell ref="B91:H91"/>
    <mergeCell ref="B92:H92"/>
    <mergeCell ref="A62:B62"/>
    <mergeCell ref="A10:B10"/>
    <mergeCell ref="A31:B31"/>
    <mergeCell ref="A9:B9"/>
    <mergeCell ref="A1:H1"/>
    <mergeCell ref="A2:H2"/>
    <mergeCell ref="A3:H3"/>
    <mergeCell ref="A88:B88"/>
    <mergeCell ref="A4:B5"/>
    <mergeCell ref="C4:D4"/>
    <mergeCell ref="E4:F4"/>
    <mergeCell ref="A86:B86"/>
    <mergeCell ref="G4:H4"/>
    <mergeCell ref="A60:B60"/>
  </mergeCells>
  <printOptions horizontalCentered="1"/>
  <pageMargins left="0.5511811023622047" right="0.4724409448818898" top="0.3937007874015748" bottom="0.5905511811023623" header="0.31496062992125984" footer="0"/>
  <pageSetup blackAndWhite="1" fitToHeight="5" horizontalDpi="600" verticalDpi="600" orientation="portrait" paperSize="9" scale="75" r:id="rId3"/>
  <headerFooter alignWithMargins="0">
    <oddHeader xml:space="preserve">&amp;R&amp;"CourierPS,標準"&amp;19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sample</dc:creator>
  <cp:keywords/>
  <dc:description/>
  <cp:lastModifiedBy>j847</cp:lastModifiedBy>
  <cp:lastPrinted>2011-09-07T09:10:31Z</cp:lastPrinted>
  <dcterms:created xsi:type="dcterms:W3CDTF">2001-08-24T08:12:00Z</dcterms:created>
  <dcterms:modified xsi:type="dcterms:W3CDTF">2011-11-02T05:38:57Z</dcterms:modified>
  <cp:category/>
  <cp:version/>
  <cp:contentType/>
  <cp:contentStatus/>
</cp:coreProperties>
</file>